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ikigaico-my.sharepoint.com/personal/alain_miralles_ikigaico_fr/Documents/Commun/Clients Actifs/Université Bordeaux Montaigne/03 Document AO/DCE final/DCE_v2_correction_AA_BR_DC/"/>
    </mc:Choice>
  </mc:AlternateContent>
  <xr:revisionPtr revIDLastSave="14" documentId="8_{4C9A7C5C-DCE4-4132-AFEC-FA085084F3AB}" xr6:coauthVersionLast="47" xr6:coauthVersionMax="47" xr10:uidLastSave="{A18E1D16-5571-4AEA-9042-2561381C76FB}"/>
  <bookViews>
    <workbookView xWindow="51744" yWindow="3624" windowWidth="28992" windowHeight="15672" activeTab="1" xr2:uid="{00000000-000D-0000-FFFF-FFFF00000000}"/>
  </bookViews>
  <sheets>
    <sheet name="Informations" sheetId="1" r:id="rId1"/>
    <sheet name="BPU-DQ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2" l="1"/>
  <c r="G9" i="2" s="1"/>
  <c r="E62" i="2"/>
  <c r="G62" i="2" s="1"/>
  <c r="I101" i="2"/>
  <c r="H101" i="2"/>
  <c r="E101" i="2"/>
  <c r="G101" i="2" s="1"/>
  <c r="I100" i="2"/>
  <c r="H100" i="2"/>
  <c r="E100" i="2"/>
  <c r="G100" i="2" s="1"/>
  <c r="I99" i="2"/>
  <c r="J99" i="2" s="1"/>
  <c r="H99" i="2"/>
  <c r="E99" i="2"/>
  <c r="G99" i="2" s="1"/>
  <c r="I98" i="2"/>
  <c r="H98" i="2"/>
  <c r="E98" i="2"/>
  <c r="G98" i="2" s="1"/>
  <c r="I97" i="2"/>
  <c r="H97" i="2"/>
  <c r="E97" i="2"/>
  <c r="G97" i="2" s="1"/>
  <c r="I96" i="2"/>
  <c r="H96" i="2"/>
  <c r="E96" i="2"/>
  <c r="G96" i="2" s="1"/>
  <c r="I95" i="2"/>
  <c r="H95" i="2"/>
  <c r="E95" i="2"/>
  <c r="G95" i="2" s="1"/>
  <c r="I94" i="2"/>
  <c r="H94" i="2"/>
  <c r="E94" i="2"/>
  <c r="G94" i="2" s="1"/>
  <c r="I93" i="2"/>
  <c r="H93" i="2"/>
  <c r="E93" i="2"/>
  <c r="G93" i="2" s="1"/>
  <c r="I92" i="2"/>
  <c r="H92" i="2"/>
  <c r="J92" i="2" s="1"/>
  <c r="E92" i="2"/>
  <c r="G92" i="2" s="1"/>
  <c r="I91" i="2"/>
  <c r="H91" i="2"/>
  <c r="E91" i="2"/>
  <c r="G91" i="2" s="1"/>
  <c r="I90" i="2"/>
  <c r="H90" i="2"/>
  <c r="E90" i="2"/>
  <c r="G90" i="2" s="1"/>
  <c r="I89" i="2"/>
  <c r="H89" i="2"/>
  <c r="E89" i="2"/>
  <c r="G89" i="2" s="1"/>
  <c r="I88" i="2"/>
  <c r="H88" i="2"/>
  <c r="E88" i="2"/>
  <c r="G88" i="2" s="1"/>
  <c r="H86" i="2"/>
  <c r="J86" i="2" s="1"/>
  <c r="E86" i="2"/>
  <c r="G86" i="2" s="1"/>
  <c r="H85" i="2"/>
  <c r="J85" i="2" s="1"/>
  <c r="E85" i="2"/>
  <c r="G85" i="2" s="1"/>
  <c r="H84" i="2"/>
  <c r="J84" i="2" s="1"/>
  <c r="E84" i="2"/>
  <c r="G84" i="2" s="1"/>
  <c r="H82" i="2"/>
  <c r="J82" i="2" s="1"/>
  <c r="E82" i="2"/>
  <c r="G82" i="2" s="1"/>
  <c r="H81" i="2"/>
  <c r="J81" i="2" s="1"/>
  <c r="E81" i="2"/>
  <c r="G81" i="2" s="1"/>
  <c r="J80" i="2"/>
  <c r="H80" i="2"/>
  <c r="E80" i="2"/>
  <c r="G80" i="2" s="1"/>
  <c r="H78" i="2"/>
  <c r="J78" i="2" s="1"/>
  <c r="E78" i="2"/>
  <c r="G78" i="2" s="1"/>
  <c r="H77" i="2"/>
  <c r="J77" i="2" s="1"/>
  <c r="E77" i="2"/>
  <c r="G77" i="2" s="1"/>
  <c r="H76" i="2"/>
  <c r="J76" i="2" s="1"/>
  <c r="E76" i="2"/>
  <c r="G76" i="2" s="1"/>
  <c r="H74" i="2"/>
  <c r="J74" i="2" s="1"/>
  <c r="E74" i="2"/>
  <c r="G74" i="2" s="1"/>
  <c r="H73" i="2"/>
  <c r="J73" i="2" s="1"/>
  <c r="E73" i="2"/>
  <c r="G73" i="2" s="1"/>
  <c r="H72" i="2"/>
  <c r="J72" i="2" s="1"/>
  <c r="E72" i="2"/>
  <c r="G72" i="2" s="1"/>
  <c r="H70" i="2"/>
  <c r="J70" i="2" s="1"/>
  <c r="E70" i="2"/>
  <c r="G70" i="2" s="1"/>
  <c r="H69" i="2"/>
  <c r="J69" i="2" s="1"/>
  <c r="E69" i="2"/>
  <c r="G69" i="2" s="1"/>
  <c r="H68" i="2"/>
  <c r="J68" i="2" s="1"/>
  <c r="E68" i="2"/>
  <c r="G68" i="2" s="1"/>
  <c r="H66" i="2"/>
  <c r="J66" i="2" s="1"/>
  <c r="E66" i="2"/>
  <c r="G66" i="2" s="1"/>
  <c r="H65" i="2"/>
  <c r="J65" i="2" s="1"/>
  <c r="E65" i="2"/>
  <c r="G65" i="2" s="1"/>
  <c r="H64" i="2"/>
  <c r="J64" i="2" s="1"/>
  <c r="E64" i="2"/>
  <c r="G64" i="2" s="1"/>
  <c r="H63" i="2"/>
  <c r="J63" i="2" s="1"/>
  <c r="E63" i="2"/>
  <c r="G63" i="2" s="1"/>
  <c r="E61" i="2"/>
  <c r="G61" i="2" s="1"/>
  <c r="E59" i="2"/>
  <c r="G59" i="2" s="1"/>
  <c r="E58" i="2"/>
  <c r="G58" i="2" s="1"/>
  <c r="E57" i="2"/>
  <c r="G57" i="2" s="1"/>
  <c r="E56" i="2"/>
  <c r="G56" i="2" s="1"/>
  <c r="E55" i="2"/>
  <c r="G55" i="2" s="1"/>
  <c r="E54" i="2"/>
  <c r="G54" i="2" s="1"/>
  <c r="E53" i="2"/>
  <c r="G53" i="2" s="1"/>
  <c r="E52" i="2"/>
  <c r="G52" i="2" s="1"/>
  <c r="E51" i="2"/>
  <c r="G51" i="2" s="1"/>
  <c r="E50" i="2"/>
  <c r="G50" i="2" s="1"/>
  <c r="E49" i="2"/>
  <c r="G49" i="2" s="1"/>
  <c r="E48" i="2"/>
  <c r="G48" i="2" s="1"/>
  <c r="E47" i="2"/>
  <c r="G47" i="2" s="1"/>
  <c r="E46" i="2"/>
  <c r="G46" i="2" s="1"/>
  <c r="E45" i="2"/>
  <c r="G45" i="2" s="1"/>
  <c r="E44" i="2"/>
  <c r="G44" i="2" s="1"/>
  <c r="E43" i="2"/>
  <c r="G43" i="2" s="1"/>
  <c r="E42" i="2"/>
  <c r="G42" i="2" s="1"/>
  <c r="E41" i="2"/>
  <c r="G41" i="2" s="1"/>
  <c r="E40" i="2"/>
  <c r="G40" i="2" s="1"/>
  <c r="H38" i="2"/>
  <c r="J38" i="2" s="1"/>
  <c r="E38" i="2"/>
  <c r="G38" i="2" s="1"/>
  <c r="H37" i="2"/>
  <c r="J37" i="2" s="1"/>
  <c r="E37" i="2"/>
  <c r="G37" i="2" s="1"/>
  <c r="H36" i="2"/>
  <c r="J36" i="2" s="1"/>
  <c r="E36" i="2"/>
  <c r="G36" i="2" s="1"/>
  <c r="H35" i="2"/>
  <c r="J35" i="2" s="1"/>
  <c r="E35" i="2"/>
  <c r="G35" i="2" s="1"/>
  <c r="H34" i="2"/>
  <c r="J34" i="2" s="1"/>
  <c r="E34" i="2"/>
  <c r="G34" i="2" s="1"/>
  <c r="H33" i="2"/>
  <c r="J33" i="2" s="1"/>
  <c r="E33" i="2"/>
  <c r="G33" i="2" s="1"/>
  <c r="H31" i="2"/>
  <c r="J31" i="2" s="1"/>
  <c r="E31" i="2"/>
  <c r="G31" i="2" s="1"/>
  <c r="H30" i="2"/>
  <c r="J30" i="2" s="1"/>
  <c r="E30" i="2"/>
  <c r="G30" i="2" s="1"/>
  <c r="H28" i="2"/>
  <c r="J28" i="2" s="1"/>
  <c r="E28" i="2"/>
  <c r="G28" i="2" s="1"/>
  <c r="H27" i="2"/>
  <c r="J27" i="2" s="1"/>
  <c r="E27" i="2"/>
  <c r="G27" i="2" s="1"/>
  <c r="H26" i="2"/>
  <c r="J26" i="2" s="1"/>
  <c r="E26" i="2"/>
  <c r="G26" i="2" s="1"/>
  <c r="H25" i="2"/>
  <c r="J25" i="2" s="1"/>
  <c r="G25" i="2"/>
  <c r="E25" i="2"/>
  <c r="H24" i="2"/>
  <c r="J24" i="2" s="1"/>
  <c r="E24" i="2"/>
  <c r="G24" i="2" s="1"/>
  <c r="H23" i="2"/>
  <c r="J23" i="2" s="1"/>
  <c r="E23" i="2"/>
  <c r="G23" i="2" s="1"/>
  <c r="H20" i="2"/>
  <c r="J20" i="2" s="1"/>
  <c r="E20" i="2"/>
  <c r="G20" i="2" s="1"/>
  <c r="H19" i="2"/>
  <c r="J19" i="2" s="1"/>
  <c r="E19" i="2"/>
  <c r="G19" i="2" s="1"/>
  <c r="H18" i="2"/>
  <c r="J18" i="2" s="1"/>
  <c r="E18" i="2"/>
  <c r="G18" i="2" s="1"/>
  <c r="H17" i="2"/>
  <c r="J17" i="2" s="1"/>
  <c r="E17" i="2"/>
  <c r="G17" i="2" s="1"/>
  <c r="H16" i="2"/>
  <c r="J16" i="2" s="1"/>
  <c r="E16" i="2"/>
  <c r="G16" i="2" s="1"/>
  <c r="H15" i="2"/>
  <c r="J15" i="2" s="1"/>
  <c r="E15" i="2"/>
  <c r="G15" i="2" s="1"/>
  <c r="H14" i="2"/>
  <c r="J14" i="2" s="1"/>
  <c r="E14" i="2"/>
  <c r="G14" i="2" s="1"/>
  <c r="H13" i="2"/>
  <c r="J13" i="2" s="1"/>
  <c r="E13" i="2"/>
  <c r="G13" i="2" s="1"/>
  <c r="H12" i="2"/>
  <c r="J12" i="2" s="1"/>
  <c r="E12" i="2"/>
  <c r="G12" i="2" s="1"/>
  <c r="H11" i="2"/>
  <c r="J11" i="2" s="1"/>
  <c r="E11" i="2"/>
  <c r="G11" i="2" s="1"/>
  <c r="H10" i="2"/>
  <c r="J10" i="2" s="1"/>
  <c r="E10" i="2"/>
  <c r="G10" i="2" s="1"/>
  <c r="H9" i="2"/>
  <c r="J9" i="2" s="1"/>
  <c r="H8" i="2"/>
  <c r="J8" i="2" s="1"/>
  <c r="E8" i="2"/>
  <c r="G8" i="2" s="1"/>
  <c r="H7" i="2"/>
  <c r="J7" i="2" s="1"/>
  <c r="E7" i="2"/>
  <c r="G7" i="2" s="1"/>
  <c r="H6" i="2"/>
  <c r="J6" i="2" s="1"/>
  <c r="E6" i="2"/>
  <c r="G6" i="2" s="1"/>
  <c r="H5" i="2"/>
  <c r="J5" i="2" s="1"/>
  <c r="E5" i="2"/>
  <c r="G5" i="2" s="1"/>
  <c r="J97" i="2" l="1"/>
  <c r="J100" i="2"/>
  <c r="J88" i="2"/>
  <c r="J98" i="2"/>
  <c r="J93" i="2"/>
  <c r="J95" i="2"/>
  <c r="J89" i="2"/>
  <c r="J94" i="2"/>
  <c r="J90" i="2"/>
  <c r="J91" i="2"/>
  <c r="J96" i="2"/>
  <c r="J101" i="2"/>
  <c r="G104" i="2"/>
  <c r="J104" i="2" l="1"/>
  <c r="E105" i="2" s="1"/>
  <c r="E106" i="2" s="1"/>
  <c r="E107" i="2" s="1"/>
</calcChain>
</file>

<file path=xl/sharedStrings.xml><?xml version="1.0" encoding="utf-8"?>
<sst xmlns="http://schemas.openxmlformats.org/spreadsheetml/2006/main" count="285" uniqueCount="117">
  <si>
    <t>Le fichier  BPU-DQE doit être complété en suivant les étapes ci-dessous :</t>
  </si>
  <si>
    <t>Ce fichier comporte un seul onglet : BPU - DQE</t>
  </si>
  <si>
    <t>Il est recommandé de ne pas ajouter des colonnes ou lignes et modifier le contenu des cellules.</t>
  </si>
  <si>
    <t>ETAPE 1</t>
  </si>
  <si>
    <r>
      <t xml:space="preserve">Onglet "BPU-DQE" - </t>
    </r>
    <r>
      <rPr>
        <b/>
        <sz val="11"/>
        <rFont val="Calibri"/>
        <family val="2"/>
        <scheme val="minor"/>
      </rPr>
      <t xml:space="preserve"> Entrer le nom de votre entreprise</t>
    </r>
    <r>
      <rPr>
        <sz val="11"/>
        <rFont val="Calibri"/>
        <family val="2"/>
        <scheme val="minor"/>
      </rPr>
      <t xml:space="preserve"> dans la cellule A1. </t>
    </r>
  </si>
  <si>
    <r>
      <t xml:space="preserve">Onglet "BPU-DQE" : - </t>
    </r>
    <r>
      <rPr>
        <b/>
        <sz val="11"/>
        <color theme="1"/>
        <rFont val="Calibri"/>
        <family val="2"/>
        <scheme val="minor"/>
      </rPr>
      <t>Compléter l'ensemble des cellule</t>
    </r>
    <r>
      <rPr>
        <sz val="11"/>
        <color theme="1"/>
        <rFont val="Calibri"/>
        <family val="2"/>
        <scheme val="minor"/>
      </rPr>
      <t>s colorées en orange clair</t>
    </r>
    <r>
      <rPr>
        <sz val="11"/>
        <color indexed="2"/>
        <rFont val="Calibri"/>
        <family val="2"/>
        <scheme val="minor"/>
      </rPr>
      <t xml:space="preserve"> en ne laissant aucune cellule orange vide</t>
    </r>
  </si>
  <si>
    <t>NB : En cas de prestation offerte ou comprise dans une autre prestation, merci de remplir la cellule avec le chiffre 0 €" (zero €)</t>
  </si>
  <si>
    <t>Bordereaux de prix unitaire pour le 
Nettoyage des locaux de l’Université Bordeaux Montaigne</t>
  </si>
  <si>
    <t>Détail Quantitatif Estimé pour le 
Nettoyage des locaux de l’Université Bordeaux Montaigne</t>
  </si>
  <si>
    <t xml:space="preserve">BPU Prestations exceptionnelles à la demande :  </t>
  </si>
  <si>
    <t xml:space="preserve">DQE  Prestations exceptionnelles à la demande :  </t>
  </si>
  <si>
    <t>PRESTATIONS DE NETTOYAGE DES SOLS</t>
  </si>
  <si>
    <t>Type d' unité</t>
  </si>
  <si>
    <t>Coût unitaire m² H.T Superficie inférieur ou égal à à 50 m2</t>
  </si>
  <si>
    <t>Coût unitaire m² H.T Superficie &gt; à 50 m2</t>
  </si>
  <si>
    <t>Quantités annuelles à titre indicatif</t>
  </si>
  <si>
    <t>Total H.T. annuel à titre indicatif non contractuel</t>
  </si>
  <si>
    <t>Balayage manuel de tout type de sols lisses</t>
  </si>
  <si>
    <t>m²</t>
  </si>
  <si>
    <t xml:space="preserve">Balayage manuel des sols carrelés </t>
  </si>
  <si>
    <t>Lavage manuel de tout type de sols lisses</t>
  </si>
  <si>
    <t>Lavage mécanisé  (monobrosse) de tout type de sols lisses</t>
  </si>
  <si>
    <t>Lavage mécanisé  (autolaveuse) de tout type de sols lisses</t>
  </si>
  <si>
    <t>Nettoyage de sol à l'aide d'un nettoyeur haute pression</t>
  </si>
  <si>
    <t>Entretien des sols textiles par méthode shampooing moquette</t>
  </si>
  <si>
    <t>Entretien des sols textiles par méthode injection extraction</t>
  </si>
  <si>
    <t>Entretien des sols textiles par l'opération combinée d'un shampooing moquette + méthode injection extraction</t>
  </si>
  <si>
    <t>Lustrage de sols en pierre marbrières ou assimilé</t>
  </si>
  <si>
    <t>Lustrage de sols en thermoplastique ou assimilé</t>
  </si>
  <si>
    <t>Spray methode sur sol thermoplastique ou assimilé</t>
  </si>
  <si>
    <t>Décapage de tout type de sols lisses (monobrosse)</t>
  </si>
  <si>
    <t>Décapage de sol thermoplastique ou assimilé</t>
  </si>
  <si>
    <t>Décapage et Mise en cire de sol thermoplastique (2 couches croisées minimum)</t>
  </si>
  <si>
    <t>Cristallisation (Méthode Poudre) du sol en pierre marbrière ou assimilé</t>
  </si>
  <si>
    <t>PRESTATIONS DE NETTOYAGE DES SURFACES VERTICALES</t>
  </si>
  <si>
    <t>Coût unitaire m² H.T Commande d'une superficie inférieur ou égal à à 50 m2</t>
  </si>
  <si>
    <t>Coût unitaire m² H.T Commande d'une superficie &gt; à 50 m2</t>
  </si>
  <si>
    <t>Lessivage des parois verticales (de type vitres, émalhytes, pierre, peinture,…)</t>
  </si>
  <si>
    <t>Accessible (inferieure à 3 mètres)</t>
  </si>
  <si>
    <t>Hauteur moyenne (3 à 5 mètres)</t>
  </si>
  <si>
    <t>Grande hauteur (plus de 5 mètres avec échelle, harnais ou perche)</t>
  </si>
  <si>
    <t>Grande hauteur (nécessitant un camion nacelle 18m minimum)</t>
  </si>
  <si>
    <t>Grande hauteur (nécessitant l'utilisation d'une nacelle de toit)</t>
  </si>
  <si>
    <t>Grande hauteur (nécessitant un camion nacelle 36m minimum)</t>
  </si>
  <si>
    <t>Lessivage des parois horizontales (toiture en verre)</t>
  </si>
  <si>
    <t>Grande hauteur (accessible sans moyens de levage mais avec équipements de sécurité )</t>
  </si>
  <si>
    <t>Remise en état vitrage non entretenu regulièrement (Plus de 2 ans) présentant un encrassement important et traces de létance comprenant le nettoyage des encadrements</t>
  </si>
  <si>
    <t xml:space="preserve">PRESTATIONS DE NETTOYAGE SPECIFIQUES : </t>
  </si>
  <si>
    <t>Coût : unité ou mètre² ou mètre linéaire H.T</t>
  </si>
  <si>
    <t xml:space="preserve">Coût unitaire m² H.T </t>
  </si>
  <si>
    <t>Dépoussiérage des stores à lamelles (2m² de surfaces)</t>
  </si>
  <si>
    <t>Unité</t>
  </si>
  <si>
    <t>Dépoussiérage des stores vénitiens (2m² de surfaces)</t>
  </si>
  <si>
    <t>Entretien des sièges textiles par la méthode injection extraction (assise + dossier)</t>
  </si>
  <si>
    <t>Entretien des sièges textiles par aspiration et essuyage des pieds</t>
  </si>
  <si>
    <t>Essuyage humide du mobilier (hauteur &lt; 2,00m) : bureaux, armoire basse, …</t>
  </si>
  <si>
    <t>Essuyage humide du mobilier (hauteur &gt; 2,00m) : armoires hautes, gaines…</t>
  </si>
  <si>
    <t>Dépoussiérage des balustrades, garde corps, main courante, …</t>
  </si>
  <si>
    <t>10m linéaire</t>
  </si>
  <si>
    <t>Nettoyage Faux Plafond (Dalles et Structure) à hauteur d'homme</t>
  </si>
  <si>
    <t>Intervention nettoyage suite à incident dans les sanitaires (excréments dans des douches par ex)</t>
  </si>
  <si>
    <t>Nettoyage d'un Four (INT et EXT)</t>
  </si>
  <si>
    <t>Nettoyage d'un réfrigérateur (INT et EXT)</t>
  </si>
  <si>
    <t>Lessivage cloisons &lt;2,00m</t>
  </si>
  <si>
    <t>Lessivage cloisons &gt;2,00m</t>
  </si>
  <si>
    <t>Enlèvement des chewing-gums présents sur et sous les mobiliers dans une salle de classe ou d'activités</t>
  </si>
  <si>
    <t>Forfait 1 salle (40 places)</t>
  </si>
  <si>
    <t xml:space="preserve">Rénovation de tables et tablettes dans les amphithéâtres </t>
  </si>
  <si>
    <t>Nettoyage de parois verticales en tissu</t>
  </si>
  <si>
    <t>Nettoyage des plafonds anti bruits en tissus au plafond</t>
  </si>
  <si>
    <t>Nettoyage du matériel informatique (Clavier + écran + extérieur des unités centrales + souris)</t>
  </si>
  <si>
    <t>Deneigement et salage des abords extérieurs et entrées de garage (Mo + consommables)</t>
  </si>
  <si>
    <t>Remise en état après travaux</t>
  </si>
  <si>
    <t>PRESTATIONS DIVERSES</t>
  </si>
  <si>
    <t>Coût unitaire H.T 
(Commande d'une superficie inférieur ou égal à à 50 m2 ou unitaire)</t>
  </si>
  <si>
    <t>Coût unitaire m² H.T 
(Commande d'une superficie &gt; à 50 m2)</t>
  </si>
  <si>
    <t>Coût unitaire H.T (Superficie ou quantité inférieur ou égal à à 50 unités ou m²)</t>
  </si>
  <si>
    <t>Coût unitaire H.T (Superficie ou quantité supérieure à 50 unités ou m²)</t>
  </si>
  <si>
    <t>Nettoyage Grafitis   (de 0,1  à 1m²)</t>
  </si>
  <si>
    <t>Nettoyage après dégâts des eaux prix au m²</t>
  </si>
  <si>
    <t>Démoussage ( sol, parois verticales, … )</t>
  </si>
  <si>
    <t>Nettoyage Haute Pression sol</t>
  </si>
  <si>
    <t>Nettoyage Haute Pression parois verticales extérieures jusqu'à 6m de hauteur, … )</t>
  </si>
  <si>
    <t>Prestations forfaitaire de propreté nécessitant un chariot de lavage, aspirateur et produits d'entretien pour une prestations d'entretien courant de locaux tertiaires  ou de désinfection des points de contact (management de la prestation comprise)</t>
  </si>
  <si>
    <t>Coût H.T. unitaire (Commande minimum vacation de 1h00 à 3h00)</t>
  </si>
  <si>
    <t>Coût H.T. unitaire (Commande minimum vacation de plus de 3h00)</t>
  </si>
  <si>
    <t>Taux horaire de jour</t>
  </si>
  <si>
    <t>heure prestée</t>
  </si>
  <si>
    <t>Taux horaire de nuit (selon convention collective )</t>
  </si>
  <si>
    <t>Taux horaire de jour le dimanche ou jour férié (selon convention collective )</t>
  </si>
  <si>
    <t>Prestations forfaitaire de propreté de type permanence ou régie nécessitant un chariot de lavage, aspirateur et produits d'entretien (management de la prestation comprise)</t>
  </si>
  <si>
    <t>Prestations forfaitaire de propreté de type événementiel nécessitant un chariot de lavage, aspirateur et produits d'entretien (management de la prestation comprise)</t>
  </si>
  <si>
    <r>
      <t xml:space="preserve">Prestation forfaitaire </t>
    </r>
    <r>
      <rPr>
        <b/>
        <u/>
        <sz val="12"/>
        <rFont val="Calibri"/>
        <family val="2"/>
        <scheme val="minor"/>
      </rPr>
      <t>spécifique de nettoyage désinfection des surfaces et de l'ensemble des points de contact, ayant pour finalité la décontamination des locaux en période de pandémie.</t>
    </r>
    <r>
      <rPr>
        <b/>
        <sz val="12"/>
        <rFont val="Calibri"/>
        <family val="2"/>
        <scheme val="minor"/>
      </rPr>
      <t xml:space="preserve"> Cette prestation inclue l'ensemble des EPI, produits détergeant désinfectant (norme NF 14476), matériel et personnel d'encadrement nécessaires à la réalisation de la mission.</t>
    </r>
  </si>
  <si>
    <r>
      <t xml:space="preserve">Prestations forfaitaire de propreté nécessitant un </t>
    </r>
    <r>
      <rPr>
        <b/>
        <u/>
        <sz val="12"/>
        <rFont val="Calibri"/>
        <family val="2"/>
        <scheme val="minor"/>
      </rPr>
      <t xml:space="preserve">matériel technique de type monobrosse et/ou petite autolaveuse, produits d'entretien pour une prestations technique de remise en état des locaux d'immeubles d'habitation </t>
    </r>
    <r>
      <rPr>
        <b/>
        <sz val="12"/>
        <rFont val="Calibri"/>
        <family val="2"/>
        <scheme val="minor"/>
      </rPr>
      <t>(management de la prestation comprise)</t>
    </r>
  </si>
  <si>
    <t>Prestations d'entretien régulier conforme au CCTP et ses annexes</t>
  </si>
  <si>
    <r>
      <t xml:space="preserve">Coût unitaire </t>
    </r>
    <r>
      <rPr>
        <b/>
        <sz val="12"/>
        <color indexed="2"/>
        <rFont val="Calibri"/>
        <family val="2"/>
        <scheme val="minor"/>
      </rPr>
      <t xml:space="preserve"> à l'intervention </t>
    </r>
    <r>
      <rPr>
        <b/>
        <sz val="12"/>
        <rFont val="Calibri"/>
        <family val="2"/>
        <scheme val="minor"/>
      </rPr>
      <t>au m² HT pour une superficie du site entretenu inférieur ou égal à 400 m2</t>
    </r>
  </si>
  <si>
    <r>
      <t>Coût unitaire</t>
    </r>
    <r>
      <rPr>
        <b/>
        <sz val="12"/>
        <color indexed="2"/>
        <rFont val="Calibri"/>
        <family val="2"/>
        <scheme val="minor"/>
      </rPr>
      <t xml:space="preserve"> à l'intervention </t>
    </r>
    <r>
      <rPr>
        <b/>
        <sz val="12"/>
        <rFont val="Calibri"/>
        <family val="2"/>
        <scheme val="minor"/>
      </rPr>
      <t>au m² HT pour une superficie du site entretenu supérieure à  400 m2</t>
    </r>
  </si>
  <si>
    <t>Amphithéâtre</t>
  </si>
  <si>
    <t>Ascenseur</t>
  </si>
  <si>
    <t>Balcon</t>
  </si>
  <si>
    <t>Bibliothéque</t>
  </si>
  <si>
    <t>Bureaux</t>
  </si>
  <si>
    <t>Circulations</t>
  </si>
  <si>
    <t>Escaliers/Paliers</t>
  </si>
  <si>
    <t>Halls</t>
  </si>
  <si>
    <t>Salles de cours/formation</t>
  </si>
  <si>
    <t>Salle de stockage</t>
  </si>
  <si>
    <t>Salle de pause</t>
  </si>
  <si>
    <t>Salle de réunion</t>
  </si>
  <si>
    <t>Sanitaires</t>
  </si>
  <si>
    <t>Vestiaires/Douches</t>
  </si>
  <si>
    <t>MONTANT TOTAL HT DQE   :</t>
  </si>
  <si>
    <t>MONTANT TVA :</t>
  </si>
  <si>
    <t>MONTANT TOTAL TTC DQE   :</t>
  </si>
  <si>
    <t>Nettoyage Grafitis   (de 1,01 m²  à 2m²)</t>
  </si>
  <si>
    <t>Le DQE se compléte automatiquement en fonction des valeurs portées dans les colonnes du BPU.
Le montant global du DQE se calcule au niveau des cellules E106, E107 et E108.</t>
  </si>
  <si>
    <t>indiquer le nom de la société dans cette case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</si>
</sst>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quot;€&quot;_-;\-* #,##0.00\ &quot;€&quot;_-;_-* &quot;-&quot;??\ &quot;€&quot;_-;_-@_-"/>
    <numFmt numFmtId="165" formatCode="#,##0.00\ &quot;€&quot;;\-#,##0.00\ &quot;€&quot;"/>
    <numFmt numFmtId="166" formatCode="#,##0_ ;\-#,##0\ "/>
    <numFmt numFmtId="167" formatCode="#,##0.0000\ &quot;€&quot;;\-#,##0.0000\ &quot;€&quot;"/>
    <numFmt numFmtId="168" formatCode="#,##0.00_ ;\-#,##0.00\ "/>
  </numFmts>
  <fonts count="24">
    <font>
      <sz val="11"/>
      <color theme="1"/>
      <name val="Calibri"/>
      <scheme val="minor"/>
    </font>
    <font>
      <sz val="11"/>
      <color theme="1"/>
      <name val="Calibri"/>
      <family val="2"/>
      <scheme val="minor"/>
    </font>
    <font>
      <sz val="10"/>
      <name val="Arial"/>
      <family val="2"/>
    </font>
    <font>
      <sz val="9"/>
      <name val="Century Gothic"/>
      <family val="2"/>
    </font>
    <font>
      <b/>
      <sz val="10"/>
      <name val="Calibri"/>
      <family val="2"/>
      <scheme val="minor"/>
    </font>
    <font>
      <b/>
      <sz val="11"/>
      <color indexed="2"/>
      <name val="Calibri"/>
      <family val="2"/>
      <scheme val="minor"/>
    </font>
    <font>
      <sz val="11"/>
      <name val="Calibri"/>
      <family val="2"/>
      <scheme val="minor"/>
    </font>
    <font>
      <sz val="10"/>
      <color indexed="64"/>
      <name val="Calibri"/>
      <family val="2"/>
      <scheme val="minor"/>
    </font>
    <font>
      <b/>
      <sz val="18"/>
      <color theme="1"/>
      <name val="Calibri"/>
      <family val="2"/>
      <scheme val="minor"/>
    </font>
    <font>
      <b/>
      <sz val="11"/>
      <color theme="1"/>
      <name val="Calibri"/>
      <family val="2"/>
      <scheme val="minor"/>
    </font>
    <font>
      <b/>
      <sz val="9"/>
      <name val="Calibri"/>
      <family val="2"/>
      <scheme val="minor"/>
    </font>
    <font>
      <b/>
      <sz val="18"/>
      <color theme="0"/>
      <name val="Calibri"/>
      <family val="2"/>
      <scheme val="minor"/>
    </font>
    <font>
      <b/>
      <sz val="12"/>
      <name val="Calibri"/>
      <family val="2"/>
      <scheme val="minor"/>
    </font>
    <font>
      <sz val="9"/>
      <name val="Calibri"/>
      <family val="2"/>
      <scheme val="minor"/>
    </font>
    <font>
      <sz val="10"/>
      <name val="Calibri"/>
      <family val="2"/>
      <scheme val="minor"/>
    </font>
    <font>
      <sz val="11"/>
      <color indexed="64"/>
      <name val="Calibri"/>
      <family val="2"/>
      <scheme val="minor"/>
    </font>
    <font>
      <sz val="11"/>
      <color theme="1"/>
      <name val="Calibri "/>
    </font>
    <font>
      <b/>
      <sz val="12"/>
      <color theme="1"/>
      <name val="Calibri"/>
      <family val="2"/>
      <scheme val="minor"/>
    </font>
    <font>
      <sz val="12"/>
      <name val="Calibri"/>
      <family val="2"/>
      <scheme val="minor"/>
    </font>
    <font>
      <sz val="11"/>
      <color theme="1"/>
      <name val="Calibri"/>
      <family val="2"/>
      <scheme val="minor"/>
    </font>
    <font>
      <b/>
      <sz val="11"/>
      <name val="Calibri"/>
      <family val="2"/>
      <scheme val="minor"/>
    </font>
    <font>
      <sz val="11"/>
      <color indexed="2"/>
      <name val="Calibri"/>
      <family val="2"/>
      <scheme val="minor"/>
    </font>
    <font>
      <b/>
      <u/>
      <sz val="12"/>
      <name val="Calibri"/>
      <family val="2"/>
      <scheme val="minor"/>
    </font>
    <font>
      <b/>
      <sz val="12"/>
      <color indexed="2"/>
      <name val="Calibri"/>
      <family val="2"/>
      <scheme val="minor"/>
    </font>
  </fonts>
  <fills count="8">
    <fill>
      <patternFill patternType="none"/>
    </fill>
    <fill>
      <patternFill patternType="gray125"/>
    </fill>
    <fill>
      <patternFill patternType="solid">
        <fgColor theme="0" tint="-0.14999847407452621"/>
        <bgColor indexed="65"/>
      </patternFill>
    </fill>
    <fill>
      <patternFill patternType="solid">
        <fgColor theme="7" tint="0.59999389629810485"/>
        <bgColor indexed="65"/>
      </patternFill>
    </fill>
    <fill>
      <patternFill patternType="solid">
        <fgColor theme="4" tint="0.79998168889431442"/>
        <bgColor indexed="65"/>
      </patternFill>
    </fill>
    <fill>
      <patternFill patternType="solid">
        <fgColor theme="3"/>
      </patternFill>
    </fill>
    <fill>
      <patternFill patternType="lightUp"/>
    </fill>
    <fill>
      <patternFill patternType="solid">
        <fgColor theme="0"/>
      </patternFill>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s>
  <cellStyleXfs count="9">
    <xf numFmtId="0" fontId="0" fillId="0" borderId="0"/>
    <xf numFmtId="164" fontId="19" fillId="0" borderId="0" applyFont="0" applyFill="0" applyBorder="0" applyProtection="0"/>
    <xf numFmtId="164" fontId="19" fillId="0" borderId="0" applyFont="0" applyFill="0" applyBorder="0" applyProtection="0"/>
    <xf numFmtId="0" fontId="2" fillId="0" borderId="0"/>
    <xf numFmtId="0" fontId="19" fillId="0" borderId="0"/>
    <xf numFmtId="0" fontId="2" fillId="0" borderId="0"/>
    <xf numFmtId="0" fontId="2" fillId="0" borderId="0"/>
    <xf numFmtId="0" fontId="2" fillId="0" borderId="0"/>
    <xf numFmtId="0" fontId="3" fillId="0" borderId="0"/>
  </cellStyleXfs>
  <cellXfs count="54">
    <xf numFmtId="0" fontId="0" fillId="0" borderId="0" xfId="0"/>
    <xf numFmtId="0" fontId="5" fillId="0" borderId="0" xfId="0" applyFont="1"/>
    <xf numFmtId="165" fontId="7" fillId="3" borderId="5" xfId="1" applyNumberFormat="1" applyFont="1" applyFill="1" applyBorder="1" applyAlignment="1" applyProtection="1">
      <alignment horizontal="center" vertical="center"/>
      <protection locked="0"/>
    </xf>
    <xf numFmtId="0" fontId="10" fillId="0" borderId="0" xfId="5" applyFont="1" applyAlignment="1" applyProtection="1">
      <alignment horizontal="center" vertical="center" wrapText="1"/>
      <protection hidden="1"/>
    </xf>
    <xf numFmtId="0" fontId="10" fillId="0" borderId="0" xfId="7" applyFont="1" applyAlignment="1" applyProtection="1">
      <alignment vertical="center"/>
      <protection hidden="1"/>
    </xf>
    <xf numFmtId="0" fontId="9" fillId="0" borderId="0" xfId="0" applyFont="1"/>
    <xf numFmtId="0" fontId="12" fillId="4" borderId="5" xfId="3" applyFont="1" applyFill="1" applyBorder="1" applyAlignment="1">
      <alignment horizontal="center" vertical="center" wrapText="1"/>
    </xf>
    <xf numFmtId="164" fontId="13" fillId="0" borderId="5" xfId="1" applyFont="1" applyBorder="1" applyAlignment="1" applyProtection="1">
      <alignment horizontal="left" vertical="center" wrapText="1"/>
    </xf>
    <xf numFmtId="164" fontId="6" fillId="0" borderId="5" xfId="1" applyFont="1" applyBorder="1" applyAlignment="1" applyProtection="1">
      <alignment horizontal="center" vertical="center" wrapText="1"/>
    </xf>
    <xf numFmtId="165" fontId="6" fillId="0" borderId="5" xfId="2" applyNumberFormat="1" applyFont="1" applyBorder="1" applyAlignment="1" applyProtection="1">
      <alignment horizontal="center" vertical="center" wrapText="1"/>
    </xf>
    <xf numFmtId="166" fontId="14" fillId="0" borderId="5" xfId="2" applyNumberFormat="1" applyFont="1" applyBorder="1" applyAlignment="1" applyProtection="1">
      <alignment horizontal="center" vertical="center"/>
    </xf>
    <xf numFmtId="164" fontId="14" fillId="0" borderId="5" xfId="2" applyFont="1" applyBorder="1" applyAlignment="1" applyProtection="1">
      <alignment horizontal="center" vertical="center"/>
    </xf>
    <xf numFmtId="165" fontId="14" fillId="0" borderId="5" xfId="2" applyNumberFormat="1" applyFont="1" applyBorder="1" applyAlignment="1" applyProtection="1">
      <alignment horizontal="center" vertical="center"/>
    </xf>
    <xf numFmtId="0" fontId="12" fillId="4" borderId="5" xfId="3" applyFont="1" applyFill="1" applyBorder="1" applyAlignment="1" applyProtection="1">
      <alignment horizontal="center" vertical="center" wrapText="1"/>
      <protection locked="0"/>
    </xf>
    <xf numFmtId="0" fontId="12" fillId="4" borderId="5" xfId="3" applyFont="1" applyFill="1" applyBorder="1" applyAlignment="1">
      <alignment horizontal="left" vertical="center" wrapText="1"/>
    </xf>
    <xf numFmtId="0" fontId="12" fillId="4" borderId="5" xfId="3" applyFont="1" applyFill="1" applyBorder="1" applyAlignment="1">
      <alignment vertical="center" wrapText="1"/>
    </xf>
    <xf numFmtId="0" fontId="12" fillId="4" borderId="5" xfId="3" applyFont="1" applyFill="1" applyBorder="1" applyAlignment="1" applyProtection="1">
      <alignment vertical="center" wrapText="1"/>
      <protection locked="0"/>
    </xf>
    <xf numFmtId="0" fontId="6" fillId="0" borderId="5" xfId="5" applyFont="1" applyBorder="1" applyAlignment="1">
      <alignment vertical="center" wrapText="1" shrinkToFit="1"/>
    </xf>
    <xf numFmtId="0" fontId="15" fillId="0" borderId="5" xfId="5" applyFont="1" applyBorder="1" applyAlignment="1">
      <alignment horizontal="center" vertical="center"/>
    </xf>
    <xf numFmtId="0" fontId="6" fillId="0" borderId="5" xfId="5" applyFont="1" applyBorder="1" applyAlignment="1">
      <alignment vertical="center"/>
    </xf>
    <xf numFmtId="0" fontId="6" fillId="0" borderId="5" xfId="5" applyFont="1" applyBorder="1" applyAlignment="1">
      <alignment horizontal="center" vertical="center"/>
    </xf>
    <xf numFmtId="164" fontId="14" fillId="6" borderId="5" xfId="1" applyFont="1" applyFill="1" applyBorder="1" applyAlignment="1" applyProtection="1">
      <alignment horizontal="center" vertical="center"/>
      <protection locked="0"/>
    </xf>
    <xf numFmtId="0" fontId="6" fillId="0" borderId="5" xfId="0" applyFont="1" applyBorder="1" applyAlignment="1">
      <alignment vertical="center"/>
    </xf>
    <xf numFmtId="17" fontId="6" fillId="0" borderId="5" xfId="0" applyNumberFormat="1" applyFont="1" applyBorder="1" applyAlignment="1">
      <alignment vertical="center"/>
    </xf>
    <xf numFmtId="17" fontId="6" fillId="0" borderId="5" xfId="0" applyNumberFormat="1" applyFont="1" applyBorder="1" applyAlignment="1">
      <alignment vertical="center" wrapText="1"/>
    </xf>
    <xf numFmtId="0" fontId="6" fillId="7" borderId="5" xfId="3" applyFont="1" applyFill="1" applyBorder="1" applyAlignment="1">
      <alignment horizontal="left" vertical="center" wrapText="1"/>
    </xf>
    <xf numFmtId="0" fontId="14" fillId="6" borderId="5" xfId="5" applyFont="1" applyFill="1" applyBorder="1" applyAlignment="1" applyProtection="1">
      <alignment horizontal="center" vertical="center"/>
      <protection locked="0"/>
    </xf>
    <xf numFmtId="0" fontId="14" fillId="6" borderId="5" xfId="5" applyFont="1" applyFill="1" applyBorder="1" applyAlignment="1">
      <alignment horizontal="center" vertical="center"/>
    </xf>
    <xf numFmtId="0" fontId="15" fillId="0" borderId="5" xfId="5" applyFont="1" applyBorder="1" applyAlignment="1">
      <alignment horizontal="center"/>
    </xf>
    <xf numFmtId="0" fontId="6" fillId="7" borderId="5" xfId="5" applyFont="1" applyFill="1" applyBorder="1" applyProtection="1">
      <protection hidden="1"/>
    </xf>
    <xf numFmtId="0" fontId="12" fillId="4" borderId="6" xfId="3" applyFont="1" applyFill="1" applyBorder="1" applyAlignment="1">
      <alignment horizontal="left" vertical="center" wrapText="1"/>
    </xf>
    <xf numFmtId="0" fontId="12" fillId="4" borderId="7" xfId="3" applyFont="1" applyFill="1" applyBorder="1" applyAlignment="1">
      <alignment horizontal="left" vertical="center" wrapText="1"/>
    </xf>
    <xf numFmtId="0" fontId="16" fillId="2" borderId="5" xfId="4" applyFont="1" applyFill="1" applyBorder="1" applyAlignment="1">
      <alignment horizontal="left" vertical="center" wrapText="1"/>
    </xf>
    <xf numFmtId="167" fontId="7" fillId="3" borderId="5" xfId="1" applyNumberFormat="1" applyFont="1" applyFill="1" applyBorder="1" applyAlignment="1" applyProtection="1">
      <alignment horizontal="center" vertical="center"/>
      <protection locked="0"/>
    </xf>
    <xf numFmtId="168" fontId="14" fillId="0" borderId="5" xfId="2" applyNumberFormat="1" applyFont="1" applyBorder="1" applyAlignment="1" applyProtection="1">
      <alignment horizontal="center" vertical="center"/>
    </xf>
    <xf numFmtId="164" fontId="17" fillId="0" borderId="5" xfId="1" applyFont="1" applyBorder="1" applyAlignment="1">
      <alignment horizontal="left" vertical="center"/>
    </xf>
    <xf numFmtId="0" fontId="12" fillId="0" borderId="5" xfId="0" applyFont="1" applyBorder="1" applyAlignment="1" applyProtection="1">
      <alignment horizontal="center" vertical="center" wrapText="1"/>
      <protection hidden="1"/>
    </xf>
    <xf numFmtId="164" fontId="0" fillId="0" borderId="5" xfId="0" applyNumberFormat="1" applyBorder="1" applyAlignment="1">
      <alignment horizontal="center" vertical="center"/>
    </xf>
    <xf numFmtId="0" fontId="18" fillId="0" borderId="0" xfId="0" applyFont="1" applyAlignment="1" applyProtection="1">
      <alignment horizontal="right"/>
      <protection hidden="1"/>
    </xf>
    <xf numFmtId="0" fontId="6" fillId="0" borderId="0" xfId="0" applyFont="1" applyAlignment="1">
      <alignment horizontal="left" vertical="center" wrapText="1"/>
    </xf>
    <xf numFmtId="0" fontId="6" fillId="0" borderId="4"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xf>
    <xf numFmtId="0" fontId="8" fillId="4"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9" fillId="0" borderId="0" xfId="0" applyFont="1" applyAlignment="1">
      <alignment horizontal="center"/>
    </xf>
    <xf numFmtId="0" fontId="11" fillId="5" borderId="5" xfId="8" applyFont="1" applyFill="1" applyBorder="1" applyAlignment="1">
      <alignment horizontal="center" vertical="center" wrapText="1"/>
    </xf>
  </cellXfs>
  <cellStyles count="9">
    <cellStyle name="Monétaire" xfId="1" builtinId="4"/>
    <cellStyle name="Monétaire 2" xfId="2" xr:uid="{00000000-0005-0000-0000-000001000000}"/>
    <cellStyle name="Normal" xfId="0" builtinId="0"/>
    <cellStyle name="Normal 2" xfId="3" xr:uid="{00000000-0005-0000-0000-000003000000}"/>
    <cellStyle name="Normal 2 2 2" xfId="4" xr:uid="{00000000-0005-0000-0000-000004000000}"/>
    <cellStyle name="Normal 3" xfId="5" xr:uid="{00000000-0005-0000-0000-000005000000}"/>
    <cellStyle name="Normal 3 2" xfId="6" xr:uid="{00000000-0005-0000-0000-000006000000}"/>
    <cellStyle name="Normal 4" xfId="7" xr:uid="{00000000-0005-0000-0000-000007000000}"/>
    <cellStyle name="Normal_Feuil1"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Arial"/>
        <a:cs typeface="Arial"/>
      </a:majorFont>
      <a:minorFont>
        <a:latin typeface="Calibri"/>
        <a:ea typeface="Arial"/>
        <a:cs typeface="Arial"/>
      </a:minorFont>
    </a:fontScheme>
    <a:fmtScheme name="Office 2013 - 2022">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0"/>
  <sheetViews>
    <sheetView showGridLines="0" workbookViewId="0">
      <selection activeCell="K14" sqref="K14"/>
    </sheetView>
  </sheetViews>
  <sheetFormatPr baseColWidth="10" defaultColWidth="11.41796875" defaultRowHeight="14.4"/>
  <sheetData>
    <row r="1" spans="1:11" ht="22" customHeight="1">
      <c r="A1" s="42" t="s">
        <v>0</v>
      </c>
      <c r="B1" s="42"/>
      <c r="C1" s="42"/>
      <c r="D1" s="42"/>
      <c r="E1" s="42"/>
      <c r="F1" s="42"/>
      <c r="G1" s="42"/>
      <c r="H1" s="42"/>
      <c r="I1" s="42"/>
      <c r="J1" s="42"/>
      <c r="K1" s="42"/>
    </row>
    <row r="3" spans="1:11">
      <c r="A3" s="47" t="s">
        <v>1</v>
      </c>
      <c r="B3" s="47"/>
      <c r="C3" s="47"/>
      <c r="D3" s="47"/>
      <c r="E3" s="47"/>
      <c r="F3" s="47"/>
      <c r="G3" s="47"/>
      <c r="H3" s="47"/>
      <c r="I3" s="47"/>
      <c r="J3" s="47"/>
      <c r="K3" s="47"/>
    </row>
    <row r="4" spans="1:11">
      <c r="A4" s="1" t="s">
        <v>2</v>
      </c>
    </row>
    <row r="6" spans="1:11" ht="32.1" customHeight="1">
      <c r="A6" s="43" t="s">
        <v>3</v>
      </c>
      <c r="B6" s="44"/>
      <c r="C6" s="44"/>
      <c r="D6" s="44"/>
      <c r="E6" s="44"/>
      <c r="F6" s="44"/>
      <c r="G6" s="44"/>
      <c r="H6" s="44"/>
      <c r="I6" s="44"/>
      <c r="J6" s="44"/>
      <c r="K6" s="45"/>
    </row>
    <row r="7" spans="1:11" ht="26.1" customHeight="1">
      <c r="A7" s="40" t="s">
        <v>4</v>
      </c>
      <c r="B7" s="40"/>
      <c r="C7" s="40"/>
      <c r="D7" s="40"/>
      <c r="E7" s="40"/>
      <c r="F7" s="40"/>
      <c r="G7" s="40"/>
      <c r="H7" s="40"/>
      <c r="I7" s="40"/>
      <c r="J7" s="40"/>
      <c r="K7" s="40"/>
    </row>
    <row r="8" spans="1:11" ht="21.6" customHeight="1">
      <c r="A8" s="46" t="s">
        <v>5</v>
      </c>
      <c r="B8" s="46"/>
      <c r="C8" s="46"/>
      <c r="D8" s="46"/>
      <c r="E8" s="46"/>
      <c r="F8" s="46"/>
      <c r="G8" s="46"/>
      <c r="H8" s="46"/>
      <c r="I8" s="46"/>
      <c r="J8" s="46"/>
      <c r="K8" s="46"/>
    </row>
    <row r="9" spans="1:11" ht="22" customHeight="1">
      <c r="A9" s="41" t="s">
        <v>6</v>
      </c>
      <c r="B9" s="41"/>
      <c r="C9" s="41"/>
      <c r="D9" s="41"/>
      <c r="E9" s="41"/>
      <c r="F9" s="41"/>
      <c r="G9" s="41"/>
      <c r="H9" s="41"/>
      <c r="I9" s="41"/>
      <c r="J9" s="41"/>
      <c r="K9" s="41"/>
    </row>
    <row r="10" spans="1:11" ht="40" customHeight="1">
      <c r="A10" s="39" t="s">
        <v>115</v>
      </c>
      <c r="B10" s="39"/>
      <c r="C10" s="39"/>
      <c r="D10" s="39"/>
      <c r="E10" s="39"/>
      <c r="F10" s="39"/>
      <c r="G10" s="39"/>
      <c r="H10" s="39"/>
      <c r="I10" s="39"/>
      <c r="J10" s="39"/>
      <c r="K10" s="39"/>
    </row>
  </sheetData>
  <sheetProtection algorithmName="SHA-512" hashValue="kpMuXtfPETkEQK5pNmU1PofTJqRZqZQ4Qsq6AqSWMGhEmfGtsiHXr5iusWGQiCihqR6q9Fb7QrBnhgrMPYHd2g==" saltValue="+sMYjJbJhTqadt+xH+bhKw==" spinCount="100000" sheet="1" formatCells="0" formatColumns="0" formatRows="0"/>
  <mergeCells count="7">
    <mergeCell ref="A10:K10"/>
    <mergeCell ref="A7:K7"/>
    <mergeCell ref="A9:K9"/>
    <mergeCell ref="A1:K1"/>
    <mergeCell ref="A6:K6"/>
    <mergeCell ref="A8:K8"/>
    <mergeCell ref="A3:K3"/>
  </mergeCells>
  <pageMargins left="0.7" right="0.7" top="0.75" bottom="0.75" header="0.3" footer="0.3"/>
  <pageSetup paperSize="9" scale="47" orientation="portrait"/>
  <headerFooter>
    <oddHeader>&amp;L&amp;P/&amp;N&amp;C&amp;F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107"/>
  <sheetViews>
    <sheetView showGridLines="0" tabSelected="1" topLeftCell="B87" zoomScaleNormal="100" workbookViewId="0">
      <selection activeCell="J104" sqref="J104"/>
    </sheetView>
  </sheetViews>
  <sheetFormatPr baseColWidth="10" defaultColWidth="11.41796875" defaultRowHeight="14.4"/>
  <cols>
    <col min="1" max="1" width="71" customWidth="1"/>
    <col min="2" max="2" width="23.15625" customWidth="1"/>
    <col min="3" max="3" width="37.83984375" customWidth="1"/>
    <col min="4" max="4" width="29.15625" customWidth="1"/>
    <col min="5" max="5" width="22.26171875" customWidth="1"/>
    <col min="6" max="7" width="18.15625" customWidth="1"/>
    <col min="8" max="8" width="20.15625" customWidth="1"/>
    <col min="9" max="9" width="18.15625" customWidth="1"/>
    <col min="10" max="10" width="17" customWidth="1"/>
  </cols>
  <sheetData>
    <row r="1" spans="1:12" ht="67" customHeight="1">
      <c r="A1" s="2" t="s">
        <v>116</v>
      </c>
      <c r="B1" s="48" t="s">
        <v>7</v>
      </c>
      <c r="C1" s="48"/>
      <c r="D1" s="48"/>
      <c r="E1" s="49" t="s">
        <v>8</v>
      </c>
      <c r="F1" s="50"/>
      <c r="G1" s="50"/>
      <c r="H1" s="50"/>
      <c r="I1" s="50"/>
      <c r="J1" s="51"/>
    </row>
    <row r="2" spans="1:12" ht="36.6" customHeight="1">
      <c r="A2" s="52"/>
      <c r="B2" s="52"/>
      <c r="C2" s="52"/>
      <c r="D2" s="52"/>
      <c r="E2" s="3"/>
      <c r="F2" s="3"/>
      <c r="G2" s="4"/>
      <c r="H2" s="3"/>
      <c r="I2" s="3"/>
      <c r="J2" s="5"/>
      <c r="K2" s="5"/>
      <c r="L2" s="5"/>
    </row>
    <row r="3" spans="1:12" ht="23.1">
      <c r="A3" s="53" t="s">
        <v>9</v>
      </c>
      <c r="B3" s="53"/>
      <c r="C3" s="53"/>
      <c r="D3" s="53"/>
      <c r="E3" s="53" t="s">
        <v>10</v>
      </c>
      <c r="F3" s="53"/>
      <c r="G3" s="53"/>
      <c r="H3" s="53"/>
      <c r="I3" s="53"/>
      <c r="J3" s="53"/>
    </row>
    <row r="4" spans="1:12" ht="46.8">
      <c r="A4" s="6" t="s">
        <v>11</v>
      </c>
      <c r="B4" s="6" t="s">
        <v>12</v>
      </c>
      <c r="C4" s="6" t="s">
        <v>13</v>
      </c>
      <c r="D4" s="6" t="s">
        <v>14</v>
      </c>
      <c r="E4" s="6" t="s">
        <v>13</v>
      </c>
      <c r="F4" s="6" t="s">
        <v>15</v>
      </c>
      <c r="G4" s="6" t="s">
        <v>16</v>
      </c>
      <c r="H4" s="6" t="s">
        <v>14</v>
      </c>
      <c r="I4" s="6" t="s">
        <v>15</v>
      </c>
      <c r="J4" s="6" t="s">
        <v>16</v>
      </c>
    </row>
    <row r="5" spans="1:12">
      <c r="A5" s="7" t="s">
        <v>17</v>
      </c>
      <c r="B5" s="8" t="s">
        <v>18</v>
      </c>
      <c r="C5" s="2"/>
      <c r="D5" s="2"/>
      <c r="E5" s="9">
        <f t="shared" ref="E5:E20" si="0">+C5</f>
        <v>0</v>
      </c>
      <c r="F5" s="10">
        <v>200</v>
      </c>
      <c r="G5" s="11">
        <f t="shared" ref="G5:G20" si="1">+F5*E5</f>
        <v>0</v>
      </c>
      <c r="H5" s="12">
        <f t="shared" ref="H5:H20" si="2">+D5</f>
        <v>0</v>
      </c>
      <c r="I5" s="10">
        <v>500</v>
      </c>
      <c r="J5" s="11">
        <f t="shared" ref="J5:J20" si="3">+I5*H5</f>
        <v>0</v>
      </c>
    </row>
    <row r="6" spans="1:12">
      <c r="A6" s="7" t="s">
        <v>19</v>
      </c>
      <c r="B6" s="8" t="s">
        <v>18</v>
      </c>
      <c r="C6" s="2"/>
      <c r="D6" s="2"/>
      <c r="E6" s="9">
        <f t="shared" si="0"/>
        <v>0</v>
      </c>
      <c r="F6" s="10">
        <v>200</v>
      </c>
      <c r="G6" s="11">
        <f t="shared" si="1"/>
        <v>0</v>
      </c>
      <c r="H6" s="12">
        <f t="shared" si="2"/>
        <v>0</v>
      </c>
      <c r="I6" s="10">
        <v>350</v>
      </c>
      <c r="J6" s="11">
        <f t="shared" si="3"/>
        <v>0</v>
      </c>
    </row>
    <row r="7" spans="1:12">
      <c r="A7" s="7" t="s">
        <v>20</v>
      </c>
      <c r="B7" s="8" t="s">
        <v>18</v>
      </c>
      <c r="C7" s="2"/>
      <c r="D7" s="2"/>
      <c r="E7" s="9">
        <f t="shared" si="0"/>
        <v>0</v>
      </c>
      <c r="F7" s="10">
        <v>400</v>
      </c>
      <c r="G7" s="11">
        <f t="shared" si="1"/>
        <v>0</v>
      </c>
      <c r="H7" s="12">
        <f t="shared" si="2"/>
        <v>0</v>
      </c>
      <c r="I7" s="10">
        <v>900</v>
      </c>
      <c r="J7" s="11">
        <f t="shared" si="3"/>
        <v>0</v>
      </c>
    </row>
    <row r="8" spans="1:12">
      <c r="A8" s="7" t="s">
        <v>21</v>
      </c>
      <c r="B8" s="8" t="s">
        <v>18</v>
      </c>
      <c r="C8" s="2"/>
      <c r="D8" s="2"/>
      <c r="E8" s="9">
        <f t="shared" si="0"/>
        <v>0</v>
      </c>
      <c r="F8" s="10">
        <v>200</v>
      </c>
      <c r="G8" s="11">
        <f t="shared" si="1"/>
        <v>0</v>
      </c>
      <c r="H8" s="12">
        <f t="shared" si="2"/>
        <v>0</v>
      </c>
      <c r="I8" s="10">
        <v>350</v>
      </c>
      <c r="J8" s="11">
        <f t="shared" si="3"/>
        <v>0</v>
      </c>
    </row>
    <row r="9" spans="1:12">
      <c r="A9" s="7" t="s">
        <v>22</v>
      </c>
      <c r="B9" s="8" t="s">
        <v>18</v>
      </c>
      <c r="C9" s="2"/>
      <c r="D9" s="2"/>
      <c r="E9" s="9">
        <f t="shared" si="0"/>
        <v>0</v>
      </c>
      <c r="F9" s="10">
        <v>500</v>
      </c>
      <c r="G9" s="11">
        <f t="shared" si="1"/>
        <v>0</v>
      </c>
      <c r="H9" s="12">
        <f t="shared" si="2"/>
        <v>0</v>
      </c>
      <c r="I9" s="10">
        <v>1000</v>
      </c>
      <c r="J9" s="11">
        <f t="shared" si="3"/>
        <v>0</v>
      </c>
    </row>
    <row r="10" spans="1:12">
      <c r="A10" s="7" t="s">
        <v>23</v>
      </c>
      <c r="B10" s="8" t="s">
        <v>18</v>
      </c>
      <c r="C10" s="2"/>
      <c r="D10" s="2"/>
      <c r="E10" s="9">
        <f t="shared" si="0"/>
        <v>0</v>
      </c>
      <c r="F10" s="10">
        <v>500</v>
      </c>
      <c r="G10" s="11">
        <f t="shared" si="1"/>
        <v>0</v>
      </c>
      <c r="H10" s="12">
        <f t="shared" si="2"/>
        <v>0</v>
      </c>
      <c r="I10" s="10">
        <v>1000</v>
      </c>
      <c r="J10" s="11">
        <f t="shared" si="3"/>
        <v>0</v>
      </c>
    </row>
    <row r="11" spans="1:12">
      <c r="A11" s="7" t="s">
        <v>24</v>
      </c>
      <c r="B11" s="8" t="s">
        <v>18</v>
      </c>
      <c r="C11" s="2"/>
      <c r="D11" s="2"/>
      <c r="E11" s="9">
        <f t="shared" si="0"/>
        <v>0</v>
      </c>
      <c r="F11" s="10">
        <v>200</v>
      </c>
      <c r="G11" s="11">
        <f t="shared" si="1"/>
        <v>0</v>
      </c>
      <c r="H11" s="12">
        <f t="shared" si="2"/>
        <v>0</v>
      </c>
      <c r="I11" s="10">
        <v>500</v>
      </c>
      <c r="J11" s="11">
        <f t="shared" si="3"/>
        <v>0</v>
      </c>
    </row>
    <row r="12" spans="1:12">
      <c r="A12" s="7" t="s">
        <v>25</v>
      </c>
      <c r="B12" s="8" t="s">
        <v>18</v>
      </c>
      <c r="C12" s="2"/>
      <c r="D12" s="2"/>
      <c r="E12" s="9">
        <f t="shared" si="0"/>
        <v>0</v>
      </c>
      <c r="F12" s="10">
        <v>200</v>
      </c>
      <c r="G12" s="11">
        <f t="shared" si="1"/>
        <v>0</v>
      </c>
      <c r="H12" s="12">
        <f t="shared" si="2"/>
        <v>0</v>
      </c>
      <c r="I12" s="10">
        <v>500</v>
      </c>
      <c r="J12" s="11">
        <f t="shared" si="3"/>
        <v>0</v>
      </c>
    </row>
    <row r="13" spans="1:12" ht="23.4">
      <c r="A13" s="7" t="s">
        <v>26</v>
      </c>
      <c r="B13" s="8" t="s">
        <v>18</v>
      </c>
      <c r="C13" s="2"/>
      <c r="D13" s="2"/>
      <c r="E13" s="9">
        <f t="shared" si="0"/>
        <v>0</v>
      </c>
      <c r="F13" s="10">
        <v>200</v>
      </c>
      <c r="G13" s="11">
        <f t="shared" si="1"/>
        <v>0</v>
      </c>
      <c r="H13" s="12">
        <f t="shared" si="2"/>
        <v>0</v>
      </c>
      <c r="I13" s="10">
        <v>500</v>
      </c>
      <c r="J13" s="11">
        <f t="shared" si="3"/>
        <v>0</v>
      </c>
    </row>
    <row r="14" spans="1:12">
      <c r="A14" s="7" t="s">
        <v>27</v>
      </c>
      <c r="B14" s="8" t="s">
        <v>18</v>
      </c>
      <c r="C14" s="2"/>
      <c r="D14" s="2"/>
      <c r="E14" s="9">
        <f t="shared" si="0"/>
        <v>0</v>
      </c>
      <c r="F14" s="10">
        <v>500</v>
      </c>
      <c r="G14" s="11">
        <f t="shared" si="1"/>
        <v>0</v>
      </c>
      <c r="H14" s="12">
        <f t="shared" si="2"/>
        <v>0</v>
      </c>
      <c r="I14" s="10">
        <v>1000</v>
      </c>
      <c r="J14" s="11">
        <f t="shared" si="3"/>
        <v>0</v>
      </c>
    </row>
    <row r="15" spans="1:12">
      <c r="A15" s="7" t="s">
        <v>28</v>
      </c>
      <c r="B15" s="8" t="s">
        <v>18</v>
      </c>
      <c r="C15" s="2"/>
      <c r="D15" s="2"/>
      <c r="E15" s="9">
        <f t="shared" si="0"/>
        <v>0</v>
      </c>
      <c r="F15" s="10">
        <v>1000</v>
      </c>
      <c r="G15" s="11">
        <f t="shared" si="1"/>
        <v>0</v>
      </c>
      <c r="H15" s="12">
        <f t="shared" si="2"/>
        <v>0</v>
      </c>
      <c r="I15" s="10">
        <v>5000</v>
      </c>
      <c r="J15" s="11">
        <f t="shared" si="3"/>
        <v>0</v>
      </c>
    </row>
    <row r="16" spans="1:12">
      <c r="A16" s="7" t="s">
        <v>29</v>
      </c>
      <c r="B16" s="8" t="s">
        <v>18</v>
      </c>
      <c r="C16" s="2"/>
      <c r="D16" s="2"/>
      <c r="E16" s="9">
        <f t="shared" ref="E16:E17" si="4">+C16</f>
        <v>0</v>
      </c>
      <c r="F16" s="10">
        <v>1000</v>
      </c>
      <c r="G16" s="11">
        <f t="shared" ref="G16:G17" si="5">+F16*E16</f>
        <v>0</v>
      </c>
      <c r="H16" s="12">
        <f t="shared" ref="H16:H17" si="6">+D16</f>
        <v>0</v>
      </c>
      <c r="I16" s="10">
        <v>5000</v>
      </c>
      <c r="J16" s="11">
        <f t="shared" ref="J16:J17" si="7">+I16*H16</f>
        <v>0</v>
      </c>
    </row>
    <row r="17" spans="1:10">
      <c r="A17" s="7" t="s">
        <v>30</v>
      </c>
      <c r="B17" s="8" t="s">
        <v>18</v>
      </c>
      <c r="C17" s="2"/>
      <c r="D17" s="2"/>
      <c r="E17" s="9">
        <f t="shared" si="4"/>
        <v>0</v>
      </c>
      <c r="F17" s="10">
        <v>1000</v>
      </c>
      <c r="G17" s="11">
        <f t="shared" si="5"/>
        <v>0</v>
      </c>
      <c r="H17" s="12">
        <f t="shared" si="6"/>
        <v>0</v>
      </c>
      <c r="I17" s="10">
        <v>2000</v>
      </c>
      <c r="J17" s="11">
        <f t="shared" si="7"/>
        <v>0</v>
      </c>
    </row>
    <row r="18" spans="1:10">
      <c r="A18" s="7" t="s">
        <v>31</v>
      </c>
      <c r="B18" s="8" t="s">
        <v>18</v>
      </c>
      <c r="C18" s="2"/>
      <c r="D18" s="2"/>
      <c r="E18" s="9">
        <f t="shared" si="0"/>
        <v>0</v>
      </c>
      <c r="F18" s="10">
        <v>2000</v>
      </c>
      <c r="G18" s="11">
        <f t="shared" si="1"/>
        <v>0</v>
      </c>
      <c r="H18" s="12">
        <f t="shared" si="2"/>
        <v>0</v>
      </c>
      <c r="I18" s="10">
        <v>5000</v>
      </c>
      <c r="J18" s="11">
        <f t="shared" si="3"/>
        <v>0</v>
      </c>
    </row>
    <row r="19" spans="1:10">
      <c r="A19" s="7" t="s">
        <v>32</v>
      </c>
      <c r="B19" s="8" t="s">
        <v>18</v>
      </c>
      <c r="C19" s="2"/>
      <c r="D19" s="2"/>
      <c r="E19" s="9">
        <f t="shared" si="0"/>
        <v>0</v>
      </c>
      <c r="F19" s="10">
        <v>2000</v>
      </c>
      <c r="G19" s="11">
        <f t="shared" si="1"/>
        <v>0</v>
      </c>
      <c r="H19" s="12">
        <f t="shared" si="2"/>
        <v>0</v>
      </c>
      <c r="I19" s="10">
        <v>8000</v>
      </c>
      <c r="J19" s="11">
        <f t="shared" si="3"/>
        <v>0</v>
      </c>
    </row>
    <row r="20" spans="1:10">
      <c r="A20" s="7" t="s">
        <v>33</v>
      </c>
      <c r="B20" s="8" t="s">
        <v>18</v>
      </c>
      <c r="C20" s="2"/>
      <c r="D20" s="2"/>
      <c r="E20" s="9">
        <f t="shared" si="0"/>
        <v>0</v>
      </c>
      <c r="F20" s="10">
        <v>100</v>
      </c>
      <c r="G20" s="11">
        <f t="shared" si="1"/>
        <v>0</v>
      </c>
      <c r="H20" s="12">
        <f t="shared" si="2"/>
        <v>0</v>
      </c>
      <c r="I20" s="10">
        <v>250</v>
      </c>
      <c r="J20" s="11">
        <f t="shared" si="3"/>
        <v>0</v>
      </c>
    </row>
    <row r="21" spans="1:10" ht="102.6" customHeight="1">
      <c r="A21" s="6" t="s">
        <v>34</v>
      </c>
      <c r="B21" s="6" t="s">
        <v>12</v>
      </c>
      <c r="C21" s="13" t="s">
        <v>35</v>
      </c>
      <c r="D21" s="13" t="s">
        <v>36</v>
      </c>
      <c r="E21" s="6" t="s">
        <v>13</v>
      </c>
      <c r="F21" s="6" t="s">
        <v>15</v>
      </c>
      <c r="G21" s="6" t="s">
        <v>16</v>
      </c>
      <c r="H21" s="6" t="s">
        <v>14</v>
      </c>
      <c r="I21" s="6" t="s">
        <v>15</v>
      </c>
      <c r="J21" s="6" t="s">
        <v>16</v>
      </c>
    </row>
    <row r="22" spans="1:10" ht="31.5" customHeight="1">
      <c r="A22" s="14" t="s">
        <v>37</v>
      </c>
      <c r="B22" s="15"/>
      <c r="C22" s="16"/>
      <c r="D22" s="16"/>
      <c r="E22" s="15"/>
      <c r="F22" s="15"/>
      <c r="G22" s="15"/>
      <c r="H22" s="15"/>
      <c r="I22" s="15"/>
      <c r="J22" s="15"/>
    </row>
    <row r="23" spans="1:10">
      <c r="A23" s="17" t="s">
        <v>38</v>
      </c>
      <c r="B23" s="18" t="s">
        <v>18</v>
      </c>
      <c r="C23" s="2"/>
      <c r="D23" s="2"/>
      <c r="E23" s="9">
        <f t="shared" ref="E23:E86" si="8">+C23</f>
        <v>0</v>
      </c>
      <c r="F23" s="10">
        <v>1000</v>
      </c>
      <c r="G23" s="11">
        <f t="shared" ref="G23:G86" si="9">+F23*E23</f>
        <v>0</v>
      </c>
      <c r="H23" s="12">
        <f t="shared" ref="H23:H86" si="10">+D23</f>
        <v>0</v>
      </c>
      <c r="I23" s="10">
        <v>7000</v>
      </c>
      <c r="J23" s="11">
        <f t="shared" ref="J23:J86" si="11">+I23*H23</f>
        <v>0</v>
      </c>
    </row>
    <row r="24" spans="1:10">
      <c r="A24" s="17" t="s">
        <v>39</v>
      </c>
      <c r="B24" s="18" t="s">
        <v>18</v>
      </c>
      <c r="C24" s="2"/>
      <c r="D24" s="2"/>
      <c r="E24" s="9">
        <f t="shared" si="8"/>
        <v>0</v>
      </c>
      <c r="F24" s="10">
        <v>500</v>
      </c>
      <c r="G24" s="11">
        <f t="shared" si="9"/>
        <v>0</v>
      </c>
      <c r="H24" s="12">
        <f t="shared" si="10"/>
        <v>0</v>
      </c>
      <c r="I24" s="10">
        <v>2400</v>
      </c>
      <c r="J24" s="11">
        <f t="shared" si="11"/>
        <v>0</v>
      </c>
    </row>
    <row r="25" spans="1:10">
      <c r="A25" s="17" t="s">
        <v>40</v>
      </c>
      <c r="B25" s="18" t="s">
        <v>18</v>
      </c>
      <c r="C25" s="2"/>
      <c r="D25" s="2"/>
      <c r="E25" s="9">
        <f t="shared" si="8"/>
        <v>0</v>
      </c>
      <c r="F25" s="10">
        <v>250</v>
      </c>
      <c r="G25" s="11">
        <f t="shared" si="9"/>
        <v>0</v>
      </c>
      <c r="H25" s="12">
        <f t="shared" si="10"/>
        <v>0</v>
      </c>
      <c r="I25" s="10">
        <v>1200</v>
      </c>
      <c r="J25" s="11">
        <f t="shared" si="11"/>
        <v>0</v>
      </c>
    </row>
    <row r="26" spans="1:10">
      <c r="A26" s="17" t="s">
        <v>41</v>
      </c>
      <c r="B26" s="18" t="s">
        <v>18</v>
      </c>
      <c r="C26" s="2"/>
      <c r="D26" s="2"/>
      <c r="E26" s="9">
        <f t="shared" si="8"/>
        <v>0</v>
      </c>
      <c r="F26" s="10">
        <v>200</v>
      </c>
      <c r="G26" s="11">
        <f t="shared" si="9"/>
        <v>0</v>
      </c>
      <c r="H26" s="12">
        <f t="shared" si="10"/>
        <v>0</v>
      </c>
      <c r="I26" s="10">
        <v>600</v>
      </c>
      <c r="J26" s="11">
        <f t="shared" si="11"/>
        <v>0</v>
      </c>
    </row>
    <row r="27" spans="1:10">
      <c r="A27" s="17" t="s">
        <v>42</v>
      </c>
      <c r="B27" s="18" t="s">
        <v>18</v>
      </c>
      <c r="C27" s="2"/>
      <c r="D27" s="2"/>
      <c r="E27" s="9">
        <f t="shared" si="8"/>
        <v>0</v>
      </c>
      <c r="F27" s="10">
        <v>200</v>
      </c>
      <c r="G27" s="11">
        <f t="shared" si="9"/>
        <v>0</v>
      </c>
      <c r="H27" s="12">
        <f t="shared" si="10"/>
        <v>0</v>
      </c>
      <c r="I27" s="10">
        <v>600</v>
      </c>
      <c r="J27" s="11">
        <f t="shared" si="11"/>
        <v>0</v>
      </c>
    </row>
    <row r="28" spans="1:10">
      <c r="A28" s="17" t="s">
        <v>43</v>
      </c>
      <c r="B28" s="18" t="s">
        <v>18</v>
      </c>
      <c r="C28" s="2"/>
      <c r="D28" s="2"/>
      <c r="E28" s="9">
        <f t="shared" si="8"/>
        <v>0</v>
      </c>
      <c r="F28" s="10">
        <v>200</v>
      </c>
      <c r="G28" s="11">
        <f t="shared" si="9"/>
        <v>0</v>
      </c>
      <c r="H28" s="12">
        <f t="shared" si="10"/>
        <v>0</v>
      </c>
      <c r="I28" s="10">
        <v>600</v>
      </c>
      <c r="J28" s="11">
        <f t="shared" si="11"/>
        <v>0</v>
      </c>
    </row>
    <row r="29" spans="1:10" ht="24.75" customHeight="1">
      <c r="A29" s="14" t="s">
        <v>44</v>
      </c>
      <c r="B29" s="15"/>
      <c r="C29" s="16"/>
      <c r="D29" s="16"/>
      <c r="E29" s="15"/>
      <c r="F29" s="15"/>
      <c r="G29" s="15"/>
      <c r="H29" s="15"/>
      <c r="I29" s="15"/>
      <c r="J29" s="15"/>
    </row>
    <row r="30" spans="1:10">
      <c r="A30" s="17" t="s">
        <v>45</v>
      </c>
      <c r="B30" s="18" t="s">
        <v>18</v>
      </c>
      <c r="C30" s="2"/>
      <c r="D30" s="2"/>
      <c r="E30" s="9">
        <f t="shared" si="8"/>
        <v>0</v>
      </c>
      <c r="F30" s="10">
        <v>50</v>
      </c>
      <c r="G30" s="11">
        <f t="shared" si="9"/>
        <v>0</v>
      </c>
      <c r="H30" s="12">
        <f t="shared" si="10"/>
        <v>0</v>
      </c>
      <c r="I30" s="10">
        <v>200</v>
      </c>
      <c r="J30" s="11">
        <f t="shared" si="11"/>
        <v>0</v>
      </c>
    </row>
    <row r="31" spans="1:10" ht="19.5" customHeight="1">
      <c r="A31" s="17" t="s">
        <v>41</v>
      </c>
      <c r="B31" s="18" t="s">
        <v>18</v>
      </c>
      <c r="C31" s="2"/>
      <c r="D31" s="2"/>
      <c r="E31" s="9">
        <f t="shared" si="8"/>
        <v>0</v>
      </c>
      <c r="F31" s="10">
        <v>50</v>
      </c>
      <c r="G31" s="11">
        <f t="shared" si="9"/>
        <v>0</v>
      </c>
      <c r="H31" s="12">
        <f t="shared" si="10"/>
        <v>0</v>
      </c>
      <c r="I31" s="10">
        <v>200</v>
      </c>
      <c r="J31" s="11">
        <f t="shared" si="11"/>
        <v>0</v>
      </c>
    </row>
    <row r="32" spans="1:10" ht="46.8">
      <c r="A32" s="14" t="s">
        <v>46</v>
      </c>
      <c r="B32" s="15"/>
      <c r="C32" s="16"/>
      <c r="D32" s="16"/>
      <c r="E32" s="15"/>
      <c r="F32" s="15"/>
      <c r="G32" s="15"/>
      <c r="H32" s="15"/>
      <c r="I32" s="15"/>
      <c r="J32" s="15"/>
    </row>
    <row r="33" spans="1:10">
      <c r="A33" s="17" t="s">
        <v>38</v>
      </c>
      <c r="B33" s="18" t="s">
        <v>18</v>
      </c>
      <c r="C33" s="2"/>
      <c r="D33" s="2"/>
      <c r="E33" s="9">
        <f t="shared" si="8"/>
        <v>0</v>
      </c>
      <c r="F33" s="10">
        <v>1000</v>
      </c>
      <c r="G33" s="11">
        <f t="shared" si="9"/>
        <v>0</v>
      </c>
      <c r="H33" s="12">
        <f t="shared" si="10"/>
        <v>0</v>
      </c>
      <c r="I33" s="10">
        <v>7000</v>
      </c>
      <c r="J33" s="11">
        <f t="shared" si="11"/>
        <v>0</v>
      </c>
    </row>
    <row r="34" spans="1:10">
      <c r="A34" s="17" t="s">
        <v>39</v>
      </c>
      <c r="B34" s="18" t="s">
        <v>18</v>
      </c>
      <c r="C34" s="2"/>
      <c r="D34" s="2"/>
      <c r="E34" s="9">
        <f t="shared" si="8"/>
        <v>0</v>
      </c>
      <c r="F34" s="10">
        <v>500</v>
      </c>
      <c r="G34" s="11">
        <f t="shared" si="9"/>
        <v>0</v>
      </c>
      <c r="H34" s="12">
        <f t="shared" si="10"/>
        <v>0</v>
      </c>
      <c r="I34" s="10">
        <v>2400</v>
      </c>
      <c r="J34" s="11">
        <f t="shared" si="11"/>
        <v>0</v>
      </c>
    </row>
    <row r="35" spans="1:10">
      <c r="A35" s="17" t="s">
        <v>40</v>
      </c>
      <c r="B35" s="18" t="s">
        <v>18</v>
      </c>
      <c r="C35" s="2"/>
      <c r="D35" s="2"/>
      <c r="E35" s="9">
        <f t="shared" si="8"/>
        <v>0</v>
      </c>
      <c r="F35" s="10">
        <v>250</v>
      </c>
      <c r="G35" s="11">
        <f t="shared" si="9"/>
        <v>0</v>
      </c>
      <c r="H35" s="12">
        <f t="shared" si="10"/>
        <v>0</v>
      </c>
      <c r="I35" s="10">
        <v>1200</v>
      </c>
      <c r="J35" s="11">
        <f t="shared" si="11"/>
        <v>0</v>
      </c>
    </row>
    <row r="36" spans="1:10">
      <c r="A36" s="17" t="s">
        <v>41</v>
      </c>
      <c r="B36" s="18" t="s">
        <v>18</v>
      </c>
      <c r="C36" s="2"/>
      <c r="D36" s="2"/>
      <c r="E36" s="9">
        <f t="shared" si="8"/>
        <v>0</v>
      </c>
      <c r="F36" s="10">
        <v>200</v>
      </c>
      <c r="G36" s="11">
        <f t="shared" si="9"/>
        <v>0</v>
      </c>
      <c r="H36" s="12">
        <f t="shared" si="10"/>
        <v>0</v>
      </c>
      <c r="I36" s="10">
        <v>600</v>
      </c>
      <c r="J36" s="11">
        <f t="shared" si="11"/>
        <v>0</v>
      </c>
    </row>
    <row r="37" spans="1:10">
      <c r="A37" s="17" t="s">
        <v>42</v>
      </c>
      <c r="B37" s="18" t="s">
        <v>18</v>
      </c>
      <c r="C37" s="2"/>
      <c r="D37" s="2"/>
      <c r="E37" s="9">
        <f t="shared" si="8"/>
        <v>0</v>
      </c>
      <c r="F37" s="10">
        <v>200</v>
      </c>
      <c r="G37" s="11">
        <f t="shared" si="9"/>
        <v>0</v>
      </c>
      <c r="H37" s="12">
        <f t="shared" si="10"/>
        <v>0</v>
      </c>
      <c r="I37" s="10">
        <v>600</v>
      </c>
      <c r="J37" s="11">
        <f t="shared" si="11"/>
        <v>0</v>
      </c>
    </row>
    <row r="38" spans="1:10">
      <c r="A38" s="17" t="s">
        <v>43</v>
      </c>
      <c r="B38" s="18" t="s">
        <v>18</v>
      </c>
      <c r="C38" s="2"/>
      <c r="D38" s="2"/>
      <c r="E38" s="9">
        <f t="shared" si="8"/>
        <v>0</v>
      </c>
      <c r="F38" s="10">
        <v>200</v>
      </c>
      <c r="G38" s="11">
        <f t="shared" si="9"/>
        <v>0</v>
      </c>
      <c r="H38" s="12">
        <f t="shared" si="10"/>
        <v>0</v>
      </c>
      <c r="I38" s="10">
        <v>600</v>
      </c>
      <c r="J38" s="11">
        <f t="shared" si="11"/>
        <v>0</v>
      </c>
    </row>
    <row r="39" spans="1:10" ht="99.4" customHeight="1">
      <c r="A39" s="6" t="s">
        <v>47</v>
      </c>
      <c r="B39" s="6" t="s">
        <v>12</v>
      </c>
      <c r="C39" s="13" t="s">
        <v>48</v>
      </c>
      <c r="D39" s="13"/>
      <c r="E39" s="6" t="s">
        <v>49</v>
      </c>
      <c r="F39" s="6" t="s">
        <v>15</v>
      </c>
      <c r="G39" s="6" t="s">
        <v>16</v>
      </c>
    </row>
    <row r="40" spans="1:10">
      <c r="A40" s="19" t="s">
        <v>50</v>
      </c>
      <c r="B40" s="20" t="s">
        <v>51</v>
      </c>
      <c r="C40" s="2"/>
      <c r="D40" s="21"/>
      <c r="E40" s="9">
        <f t="shared" si="8"/>
        <v>0</v>
      </c>
      <c r="F40" s="10">
        <v>25</v>
      </c>
      <c r="G40" s="11">
        <f t="shared" si="9"/>
        <v>0</v>
      </c>
    </row>
    <row r="41" spans="1:10">
      <c r="A41" s="19" t="s">
        <v>52</v>
      </c>
      <c r="B41" s="20" t="s">
        <v>51</v>
      </c>
      <c r="C41" s="2"/>
      <c r="D41" s="21"/>
      <c r="E41" s="9">
        <f t="shared" si="8"/>
        <v>0</v>
      </c>
      <c r="F41" s="10">
        <v>35</v>
      </c>
      <c r="G41" s="11">
        <f t="shared" si="9"/>
        <v>0</v>
      </c>
    </row>
    <row r="42" spans="1:10">
      <c r="A42" s="19" t="s">
        <v>53</v>
      </c>
      <c r="B42" s="20" t="s">
        <v>51</v>
      </c>
      <c r="C42" s="2"/>
      <c r="D42" s="21"/>
      <c r="E42" s="9">
        <f t="shared" si="8"/>
        <v>0</v>
      </c>
      <c r="F42" s="10">
        <v>50</v>
      </c>
      <c r="G42" s="11">
        <f t="shared" si="9"/>
        <v>0</v>
      </c>
    </row>
    <row r="43" spans="1:10">
      <c r="A43" s="19" t="s">
        <v>54</v>
      </c>
      <c r="B43" s="20" t="s">
        <v>51</v>
      </c>
      <c r="C43" s="2"/>
      <c r="D43" s="21"/>
      <c r="E43" s="9">
        <f t="shared" si="8"/>
        <v>0</v>
      </c>
      <c r="F43" s="10">
        <v>50</v>
      </c>
      <c r="G43" s="11">
        <f t="shared" si="9"/>
        <v>0</v>
      </c>
    </row>
    <row r="44" spans="1:10">
      <c r="A44" s="22" t="s">
        <v>55</v>
      </c>
      <c r="B44" s="20" t="s">
        <v>51</v>
      </c>
      <c r="C44" s="2"/>
      <c r="D44" s="21"/>
      <c r="E44" s="9">
        <f t="shared" si="8"/>
        <v>0</v>
      </c>
      <c r="F44" s="10">
        <v>250</v>
      </c>
      <c r="G44" s="11">
        <f t="shared" si="9"/>
        <v>0</v>
      </c>
    </row>
    <row r="45" spans="1:10">
      <c r="A45" s="22" t="s">
        <v>56</v>
      </c>
      <c r="B45" s="20" t="s">
        <v>51</v>
      </c>
      <c r="C45" s="2"/>
      <c r="D45" s="21"/>
      <c r="E45" s="9">
        <f t="shared" si="8"/>
        <v>0</v>
      </c>
      <c r="F45" s="10">
        <v>250</v>
      </c>
      <c r="G45" s="11">
        <f t="shared" si="9"/>
        <v>0</v>
      </c>
    </row>
    <row r="46" spans="1:10">
      <c r="A46" s="22" t="s">
        <v>57</v>
      </c>
      <c r="B46" s="20" t="s">
        <v>58</v>
      </c>
      <c r="C46" s="2"/>
      <c r="D46" s="21"/>
      <c r="E46" s="9">
        <f t="shared" si="8"/>
        <v>0</v>
      </c>
      <c r="F46" s="10">
        <v>200</v>
      </c>
      <c r="G46" s="11">
        <f t="shared" si="9"/>
        <v>0</v>
      </c>
    </row>
    <row r="47" spans="1:10">
      <c r="A47" s="23" t="s">
        <v>59</v>
      </c>
      <c r="B47" s="20" t="s">
        <v>18</v>
      </c>
      <c r="C47" s="2"/>
      <c r="D47" s="21"/>
      <c r="E47" s="9">
        <f t="shared" si="8"/>
        <v>0</v>
      </c>
      <c r="F47" s="10">
        <v>50</v>
      </c>
      <c r="G47" s="11">
        <f t="shared" si="9"/>
        <v>0</v>
      </c>
    </row>
    <row r="48" spans="1:10" ht="29.1" customHeight="1">
      <c r="A48" s="24" t="s">
        <v>60</v>
      </c>
      <c r="B48" s="20" t="s">
        <v>18</v>
      </c>
      <c r="C48" s="2"/>
      <c r="D48" s="21"/>
      <c r="E48" s="9">
        <f t="shared" si="8"/>
        <v>0</v>
      </c>
      <c r="F48" s="10">
        <v>100</v>
      </c>
      <c r="G48" s="11">
        <f t="shared" si="9"/>
        <v>0</v>
      </c>
    </row>
    <row r="49" spans="1:10" ht="18.600000000000001" customHeight="1">
      <c r="A49" s="25" t="s">
        <v>61</v>
      </c>
      <c r="B49" s="20" t="s">
        <v>51</v>
      </c>
      <c r="C49" s="2"/>
      <c r="D49" s="21"/>
      <c r="E49" s="9">
        <f t="shared" si="8"/>
        <v>0</v>
      </c>
      <c r="F49" s="10">
        <v>100</v>
      </c>
      <c r="G49" s="11">
        <f t="shared" si="9"/>
        <v>0</v>
      </c>
    </row>
    <row r="50" spans="1:10" ht="18.600000000000001" customHeight="1">
      <c r="A50" s="25" t="s">
        <v>62</v>
      </c>
      <c r="B50" s="20" t="s">
        <v>51</v>
      </c>
      <c r="C50" s="2"/>
      <c r="D50" s="21"/>
      <c r="E50" s="9">
        <f t="shared" si="8"/>
        <v>0</v>
      </c>
      <c r="F50" s="10">
        <v>100</v>
      </c>
      <c r="G50" s="11">
        <f t="shared" si="9"/>
        <v>0</v>
      </c>
    </row>
    <row r="51" spans="1:10" ht="17.100000000000001" customHeight="1">
      <c r="A51" s="23" t="s">
        <v>63</v>
      </c>
      <c r="B51" s="20" t="s">
        <v>51</v>
      </c>
      <c r="C51" s="2"/>
      <c r="D51" s="21"/>
      <c r="E51" s="9">
        <f t="shared" si="8"/>
        <v>0</v>
      </c>
      <c r="F51" s="10">
        <v>200</v>
      </c>
      <c r="G51" s="11">
        <f t="shared" si="9"/>
        <v>0</v>
      </c>
    </row>
    <row r="52" spans="1:10" ht="17.100000000000001" customHeight="1">
      <c r="A52" s="23" t="s">
        <v>64</v>
      </c>
      <c r="B52" s="20" t="s">
        <v>51</v>
      </c>
      <c r="C52" s="2"/>
      <c r="D52" s="21"/>
      <c r="E52" s="9">
        <f t="shared" si="8"/>
        <v>0</v>
      </c>
      <c r="F52" s="10">
        <v>200</v>
      </c>
      <c r="G52" s="11">
        <f t="shared" si="9"/>
        <v>0</v>
      </c>
    </row>
    <row r="53" spans="1:10" ht="28.8">
      <c r="A53" s="24" t="s">
        <v>65</v>
      </c>
      <c r="B53" s="20" t="s">
        <v>66</v>
      </c>
      <c r="C53" s="2"/>
      <c r="D53" s="21"/>
      <c r="E53" s="9">
        <f t="shared" si="8"/>
        <v>0</v>
      </c>
      <c r="F53" s="10">
        <v>200</v>
      </c>
      <c r="G53" s="11">
        <f t="shared" si="9"/>
        <v>0</v>
      </c>
    </row>
    <row r="54" spans="1:10">
      <c r="A54" s="24" t="s">
        <v>67</v>
      </c>
      <c r="B54" s="20" t="s">
        <v>58</v>
      </c>
      <c r="C54" s="2"/>
      <c r="D54" s="21"/>
      <c r="E54" s="9">
        <f t="shared" si="8"/>
        <v>0</v>
      </c>
      <c r="F54" s="10">
        <v>200</v>
      </c>
      <c r="G54" s="11">
        <f t="shared" si="9"/>
        <v>0</v>
      </c>
    </row>
    <row r="55" spans="1:10">
      <c r="A55" s="23" t="s">
        <v>68</v>
      </c>
      <c r="B55" s="20" t="s">
        <v>18</v>
      </c>
      <c r="C55" s="2"/>
      <c r="D55" s="21"/>
      <c r="E55" s="9">
        <f t="shared" si="8"/>
        <v>0</v>
      </c>
      <c r="F55" s="10">
        <v>100</v>
      </c>
      <c r="G55" s="11">
        <f t="shared" si="9"/>
        <v>0</v>
      </c>
    </row>
    <row r="56" spans="1:10">
      <c r="A56" s="23" t="s">
        <v>69</v>
      </c>
      <c r="B56" s="20" t="s">
        <v>18</v>
      </c>
      <c r="C56" s="2"/>
      <c r="D56" s="21"/>
      <c r="E56" s="9">
        <f t="shared" si="8"/>
        <v>0</v>
      </c>
      <c r="F56" s="10">
        <v>100</v>
      </c>
      <c r="G56" s="11">
        <f t="shared" si="9"/>
        <v>0</v>
      </c>
    </row>
    <row r="57" spans="1:10" ht="28.8">
      <c r="A57" s="24" t="s">
        <v>70</v>
      </c>
      <c r="B57" s="20" t="s">
        <v>51</v>
      </c>
      <c r="C57" s="2"/>
      <c r="D57" s="21"/>
      <c r="E57" s="9">
        <f t="shared" si="8"/>
        <v>0</v>
      </c>
      <c r="F57" s="10">
        <v>1000</v>
      </c>
      <c r="G57" s="11">
        <f t="shared" si="9"/>
        <v>0</v>
      </c>
    </row>
    <row r="58" spans="1:10" ht="33.6" customHeight="1">
      <c r="A58" s="24" t="s">
        <v>71</v>
      </c>
      <c r="B58" s="20" t="s">
        <v>18</v>
      </c>
      <c r="C58" s="2"/>
      <c r="D58" s="21"/>
      <c r="E58" s="9">
        <f t="shared" si="8"/>
        <v>0</v>
      </c>
      <c r="F58" s="10">
        <v>20</v>
      </c>
      <c r="G58" s="11">
        <f t="shared" si="9"/>
        <v>0</v>
      </c>
    </row>
    <row r="59" spans="1:10" ht="19.5" customHeight="1">
      <c r="A59" s="23" t="s">
        <v>72</v>
      </c>
      <c r="B59" s="20" t="s">
        <v>18</v>
      </c>
      <c r="C59" s="2"/>
      <c r="D59" s="21"/>
      <c r="E59" s="9">
        <f t="shared" si="8"/>
        <v>0</v>
      </c>
      <c r="F59" s="10">
        <v>100</v>
      </c>
      <c r="G59" s="11">
        <f t="shared" si="9"/>
        <v>0</v>
      </c>
    </row>
    <row r="60" spans="1:10" ht="74.5" customHeight="1">
      <c r="A60" s="6" t="s">
        <v>73</v>
      </c>
      <c r="B60" s="6" t="s">
        <v>12</v>
      </c>
      <c r="C60" s="13" t="s">
        <v>74</v>
      </c>
      <c r="D60" s="13" t="s">
        <v>75</v>
      </c>
      <c r="E60" s="6" t="s">
        <v>76</v>
      </c>
      <c r="F60" s="6" t="s">
        <v>15</v>
      </c>
      <c r="G60" s="6" t="s">
        <v>16</v>
      </c>
      <c r="H60" s="6" t="s">
        <v>77</v>
      </c>
      <c r="I60" s="6" t="s">
        <v>15</v>
      </c>
      <c r="J60" s="6" t="s">
        <v>16</v>
      </c>
    </row>
    <row r="61" spans="1:10">
      <c r="A61" s="23" t="s">
        <v>78</v>
      </c>
      <c r="B61" s="18" t="s">
        <v>51</v>
      </c>
      <c r="C61" s="2"/>
      <c r="D61" s="26"/>
      <c r="E61" s="9">
        <f t="shared" si="8"/>
        <v>0</v>
      </c>
      <c r="F61" s="10">
        <v>200</v>
      </c>
      <c r="G61" s="11">
        <f t="shared" si="9"/>
        <v>0</v>
      </c>
      <c r="H61" s="27"/>
      <c r="I61" s="27"/>
      <c r="J61" s="27"/>
    </row>
    <row r="62" spans="1:10">
      <c r="A62" s="23" t="s">
        <v>114</v>
      </c>
      <c r="B62" s="18" t="s">
        <v>51</v>
      </c>
      <c r="C62" s="2"/>
      <c r="D62" s="26"/>
      <c r="E62" s="9">
        <f t="shared" ref="E62" si="12">+C62</f>
        <v>0</v>
      </c>
      <c r="F62" s="10">
        <v>50</v>
      </c>
      <c r="G62" s="11">
        <f t="shared" ref="G62" si="13">+F62*E62</f>
        <v>0</v>
      </c>
      <c r="H62" s="27"/>
      <c r="I62" s="27"/>
      <c r="J62" s="27"/>
    </row>
    <row r="63" spans="1:10">
      <c r="A63" s="17" t="s">
        <v>79</v>
      </c>
      <c r="B63" s="18" t="s">
        <v>18</v>
      </c>
      <c r="C63" s="2"/>
      <c r="D63" s="2"/>
      <c r="E63" s="9">
        <f t="shared" si="8"/>
        <v>0</v>
      </c>
      <c r="F63" s="10">
        <v>100</v>
      </c>
      <c r="G63" s="11">
        <f t="shared" si="9"/>
        <v>0</v>
      </c>
      <c r="H63" s="12">
        <f t="shared" si="10"/>
        <v>0</v>
      </c>
      <c r="I63" s="10">
        <v>100</v>
      </c>
      <c r="J63" s="11">
        <f t="shared" si="11"/>
        <v>0</v>
      </c>
    </row>
    <row r="64" spans="1:10">
      <c r="A64" s="17" t="s">
        <v>80</v>
      </c>
      <c r="B64" s="18" t="s">
        <v>18</v>
      </c>
      <c r="C64" s="2"/>
      <c r="D64" s="2"/>
      <c r="E64" s="9">
        <f t="shared" si="8"/>
        <v>0</v>
      </c>
      <c r="F64" s="10">
        <v>80</v>
      </c>
      <c r="G64" s="11">
        <f t="shared" si="9"/>
        <v>0</v>
      </c>
      <c r="H64" s="12">
        <f t="shared" si="10"/>
        <v>0</v>
      </c>
      <c r="I64" s="10">
        <v>250</v>
      </c>
      <c r="J64" s="11">
        <f t="shared" si="11"/>
        <v>0</v>
      </c>
    </row>
    <row r="65" spans="1:10">
      <c r="A65" s="17" t="s">
        <v>81</v>
      </c>
      <c r="B65" s="18" t="s">
        <v>18</v>
      </c>
      <c r="C65" s="2"/>
      <c r="D65" s="2"/>
      <c r="E65" s="9">
        <f t="shared" si="8"/>
        <v>0</v>
      </c>
      <c r="F65" s="10">
        <v>200</v>
      </c>
      <c r="G65" s="11">
        <f t="shared" si="9"/>
        <v>0</v>
      </c>
      <c r="H65" s="12">
        <f t="shared" si="10"/>
        <v>0</v>
      </c>
      <c r="I65" s="10">
        <v>2000</v>
      </c>
      <c r="J65" s="11">
        <f t="shared" si="11"/>
        <v>0</v>
      </c>
    </row>
    <row r="66" spans="1:10" ht="23.1" customHeight="1">
      <c r="A66" s="17" t="s">
        <v>82</v>
      </c>
      <c r="B66" s="18" t="s">
        <v>18</v>
      </c>
      <c r="C66" s="2"/>
      <c r="D66" s="2"/>
      <c r="E66" s="9">
        <f t="shared" si="8"/>
        <v>0</v>
      </c>
      <c r="F66" s="10">
        <v>200</v>
      </c>
      <c r="G66" s="11">
        <f t="shared" si="9"/>
        <v>0</v>
      </c>
      <c r="H66" s="12">
        <f t="shared" si="10"/>
        <v>0</v>
      </c>
      <c r="I66" s="10">
        <v>1000</v>
      </c>
      <c r="J66" s="11">
        <f t="shared" si="11"/>
        <v>0</v>
      </c>
    </row>
    <row r="67" spans="1:10" ht="77.099999999999994" customHeight="1">
      <c r="A67" s="14" t="s">
        <v>83</v>
      </c>
      <c r="B67" s="6" t="s">
        <v>12</v>
      </c>
      <c r="C67" s="13" t="s">
        <v>84</v>
      </c>
      <c r="D67" s="13" t="s">
        <v>85</v>
      </c>
      <c r="E67" s="13" t="s">
        <v>84</v>
      </c>
      <c r="F67" s="6" t="s">
        <v>15</v>
      </c>
      <c r="G67" s="6" t="s">
        <v>16</v>
      </c>
      <c r="H67" s="13" t="s">
        <v>85</v>
      </c>
      <c r="I67" s="6" t="s">
        <v>15</v>
      </c>
      <c r="J67" s="6" t="s">
        <v>16</v>
      </c>
    </row>
    <row r="68" spans="1:10">
      <c r="A68" s="29" t="s">
        <v>86</v>
      </c>
      <c r="B68" s="28" t="s">
        <v>87</v>
      </c>
      <c r="C68" s="2"/>
      <c r="D68" s="2"/>
      <c r="E68" s="9">
        <f t="shared" si="8"/>
        <v>0</v>
      </c>
      <c r="F68" s="10">
        <v>100</v>
      </c>
      <c r="G68" s="11">
        <f t="shared" si="9"/>
        <v>0</v>
      </c>
      <c r="H68" s="12">
        <f t="shared" si="10"/>
        <v>0</v>
      </c>
      <c r="I68" s="10">
        <v>200</v>
      </c>
      <c r="J68" s="11">
        <f t="shared" si="11"/>
        <v>0</v>
      </c>
    </row>
    <row r="69" spans="1:10">
      <c r="A69" s="29" t="s">
        <v>88</v>
      </c>
      <c r="B69" s="28" t="s">
        <v>87</v>
      </c>
      <c r="C69" s="2"/>
      <c r="D69" s="2"/>
      <c r="E69" s="9">
        <f t="shared" si="8"/>
        <v>0</v>
      </c>
      <c r="F69" s="10">
        <v>20</v>
      </c>
      <c r="G69" s="11">
        <f t="shared" si="9"/>
        <v>0</v>
      </c>
      <c r="H69" s="12">
        <f t="shared" si="10"/>
        <v>0</v>
      </c>
      <c r="I69" s="10">
        <v>50</v>
      </c>
      <c r="J69" s="11">
        <f t="shared" si="11"/>
        <v>0</v>
      </c>
    </row>
    <row r="70" spans="1:10">
      <c r="A70" s="29" t="s">
        <v>89</v>
      </c>
      <c r="B70" s="28" t="s">
        <v>87</v>
      </c>
      <c r="C70" s="2"/>
      <c r="D70" s="2"/>
      <c r="E70" s="9">
        <f t="shared" si="8"/>
        <v>0</v>
      </c>
      <c r="F70" s="10">
        <v>5</v>
      </c>
      <c r="G70" s="11">
        <f t="shared" si="9"/>
        <v>0</v>
      </c>
      <c r="H70" s="12">
        <f t="shared" si="10"/>
        <v>0</v>
      </c>
      <c r="I70" s="10">
        <v>20</v>
      </c>
      <c r="J70" s="11">
        <f t="shared" si="11"/>
        <v>0</v>
      </c>
    </row>
    <row r="71" spans="1:10" ht="62.4">
      <c r="A71" s="14" t="s">
        <v>90</v>
      </c>
      <c r="B71" s="6" t="s">
        <v>12</v>
      </c>
      <c r="C71" s="13" t="s">
        <v>84</v>
      </c>
      <c r="D71" s="13" t="s">
        <v>85</v>
      </c>
      <c r="E71" s="13" t="s">
        <v>84</v>
      </c>
      <c r="F71" s="6" t="s">
        <v>15</v>
      </c>
      <c r="G71" s="6" t="s">
        <v>16</v>
      </c>
      <c r="H71" s="13" t="s">
        <v>85</v>
      </c>
      <c r="I71" s="6" t="s">
        <v>15</v>
      </c>
      <c r="J71" s="6" t="s">
        <v>16</v>
      </c>
    </row>
    <row r="72" spans="1:10">
      <c r="A72" s="29" t="s">
        <v>86</v>
      </c>
      <c r="B72" s="28" t="s">
        <v>87</v>
      </c>
      <c r="C72" s="2"/>
      <c r="D72" s="2"/>
      <c r="E72" s="9">
        <f t="shared" si="8"/>
        <v>0</v>
      </c>
      <c r="F72" s="10">
        <v>100</v>
      </c>
      <c r="G72" s="11">
        <f t="shared" si="9"/>
        <v>0</v>
      </c>
      <c r="H72" s="12">
        <f t="shared" si="10"/>
        <v>0</v>
      </c>
      <c r="I72" s="10">
        <v>200</v>
      </c>
      <c r="J72" s="11">
        <f t="shared" si="11"/>
        <v>0</v>
      </c>
    </row>
    <row r="73" spans="1:10">
      <c r="A73" s="29" t="s">
        <v>88</v>
      </c>
      <c r="B73" s="28" t="s">
        <v>87</v>
      </c>
      <c r="C73" s="2"/>
      <c r="D73" s="2"/>
      <c r="E73" s="9">
        <f t="shared" si="8"/>
        <v>0</v>
      </c>
      <c r="F73" s="10">
        <v>20</v>
      </c>
      <c r="G73" s="11">
        <f t="shared" si="9"/>
        <v>0</v>
      </c>
      <c r="H73" s="12">
        <f t="shared" si="10"/>
        <v>0</v>
      </c>
      <c r="I73" s="10">
        <v>50</v>
      </c>
      <c r="J73" s="11">
        <f t="shared" si="11"/>
        <v>0</v>
      </c>
    </row>
    <row r="74" spans="1:10">
      <c r="A74" s="29" t="s">
        <v>89</v>
      </c>
      <c r="B74" s="28" t="s">
        <v>87</v>
      </c>
      <c r="C74" s="2"/>
      <c r="D74" s="2"/>
      <c r="E74" s="9">
        <f t="shared" si="8"/>
        <v>0</v>
      </c>
      <c r="F74" s="10">
        <v>5</v>
      </c>
      <c r="G74" s="11">
        <f t="shared" si="9"/>
        <v>0</v>
      </c>
      <c r="H74" s="12">
        <f t="shared" si="10"/>
        <v>0</v>
      </c>
      <c r="I74" s="10">
        <v>20</v>
      </c>
      <c r="J74" s="11">
        <f t="shared" si="11"/>
        <v>0</v>
      </c>
    </row>
    <row r="75" spans="1:10" ht="62.4">
      <c r="A75" s="14" t="s">
        <v>91</v>
      </c>
      <c r="B75" s="6" t="s">
        <v>12</v>
      </c>
      <c r="C75" s="13" t="s">
        <v>84</v>
      </c>
      <c r="D75" s="13" t="s">
        <v>85</v>
      </c>
      <c r="E75" s="13" t="s">
        <v>84</v>
      </c>
      <c r="F75" s="6" t="s">
        <v>15</v>
      </c>
      <c r="G75" s="6" t="s">
        <v>16</v>
      </c>
      <c r="H75" s="13" t="s">
        <v>85</v>
      </c>
      <c r="I75" s="6" t="s">
        <v>15</v>
      </c>
      <c r="J75" s="6" t="s">
        <v>16</v>
      </c>
    </row>
    <row r="76" spans="1:10">
      <c r="A76" s="29" t="s">
        <v>86</v>
      </c>
      <c r="B76" s="28" t="s">
        <v>87</v>
      </c>
      <c r="C76" s="2"/>
      <c r="D76" s="2"/>
      <c r="E76" s="9">
        <f t="shared" si="8"/>
        <v>0</v>
      </c>
      <c r="F76" s="10">
        <v>100</v>
      </c>
      <c r="G76" s="11">
        <f t="shared" si="9"/>
        <v>0</v>
      </c>
      <c r="H76" s="12">
        <f t="shared" si="10"/>
        <v>0</v>
      </c>
      <c r="I76" s="10">
        <v>200</v>
      </c>
      <c r="J76" s="11">
        <f t="shared" si="11"/>
        <v>0</v>
      </c>
    </row>
    <row r="77" spans="1:10">
      <c r="A77" s="29" t="s">
        <v>88</v>
      </c>
      <c r="B77" s="28" t="s">
        <v>87</v>
      </c>
      <c r="C77" s="2"/>
      <c r="D77" s="2"/>
      <c r="E77" s="9">
        <f t="shared" si="8"/>
        <v>0</v>
      </c>
      <c r="F77" s="10">
        <v>20</v>
      </c>
      <c r="G77" s="11">
        <f t="shared" si="9"/>
        <v>0</v>
      </c>
      <c r="H77" s="12">
        <f t="shared" si="10"/>
        <v>0</v>
      </c>
      <c r="I77" s="10">
        <v>50</v>
      </c>
      <c r="J77" s="11">
        <f t="shared" si="11"/>
        <v>0</v>
      </c>
    </row>
    <row r="78" spans="1:10">
      <c r="A78" s="29" t="s">
        <v>89</v>
      </c>
      <c r="B78" s="28" t="s">
        <v>87</v>
      </c>
      <c r="C78" s="2"/>
      <c r="D78" s="2"/>
      <c r="E78" s="9">
        <f t="shared" si="8"/>
        <v>0</v>
      </c>
      <c r="F78" s="10">
        <v>5</v>
      </c>
      <c r="G78" s="11">
        <f t="shared" si="9"/>
        <v>0</v>
      </c>
      <c r="H78" s="12">
        <f t="shared" si="10"/>
        <v>0</v>
      </c>
      <c r="I78" s="10">
        <v>20</v>
      </c>
      <c r="J78" s="11">
        <f t="shared" si="11"/>
        <v>0</v>
      </c>
    </row>
    <row r="79" spans="1:10" ht="109.5" customHeight="1">
      <c r="A79" s="30" t="s">
        <v>92</v>
      </c>
      <c r="B79" s="6" t="s">
        <v>12</v>
      </c>
      <c r="C79" s="13" t="s">
        <v>84</v>
      </c>
      <c r="D79" s="13" t="s">
        <v>85</v>
      </c>
      <c r="E79" s="13" t="s">
        <v>84</v>
      </c>
      <c r="F79" s="6" t="s">
        <v>15</v>
      </c>
      <c r="G79" s="6" t="s">
        <v>16</v>
      </c>
      <c r="H79" s="13" t="s">
        <v>85</v>
      </c>
      <c r="I79" s="6" t="s">
        <v>15</v>
      </c>
      <c r="J79" s="6" t="s">
        <v>16</v>
      </c>
    </row>
    <row r="80" spans="1:10">
      <c r="A80" s="29" t="s">
        <v>86</v>
      </c>
      <c r="B80" s="28" t="s">
        <v>87</v>
      </c>
      <c r="C80" s="2"/>
      <c r="D80" s="2"/>
      <c r="E80" s="9">
        <f t="shared" si="8"/>
        <v>0</v>
      </c>
      <c r="F80" s="10">
        <v>100</v>
      </c>
      <c r="G80" s="11">
        <f t="shared" si="9"/>
        <v>0</v>
      </c>
      <c r="H80" s="12">
        <f t="shared" si="10"/>
        <v>0</v>
      </c>
      <c r="I80" s="10">
        <v>200</v>
      </c>
      <c r="J80" s="11">
        <f t="shared" si="11"/>
        <v>0</v>
      </c>
    </row>
    <row r="81" spans="1:10">
      <c r="A81" s="29" t="s">
        <v>88</v>
      </c>
      <c r="B81" s="28" t="s">
        <v>87</v>
      </c>
      <c r="C81" s="2"/>
      <c r="D81" s="2"/>
      <c r="E81" s="9">
        <f t="shared" si="8"/>
        <v>0</v>
      </c>
      <c r="F81" s="10">
        <v>20</v>
      </c>
      <c r="G81" s="11">
        <f t="shared" si="9"/>
        <v>0</v>
      </c>
      <c r="H81" s="12">
        <f t="shared" si="10"/>
        <v>0</v>
      </c>
      <c r="I81" s="10">
        <v>50</v>
      </c>
      <c r="J81" s="11">
        <f t="shared" si="11"/>
        <v>0</v>
      </c>
    </row>
    <row r="82" spans="1:10">
      <c r="A82" s="29" t="s">
        <v>89</v>
      </c>
      <c r="B82" s="28" t="s">
        <v>87</v>
      </c>
      <c r="C82" s="2"/>
      <c r="D82" s="2"/>
      <c r="E82" s="9">
        <f t="shared" si="8"/>
        <v>0</v>
      </c>
      <c r="F82" s="10">
        <v>5</v>
      </c>
      <c r="G82" s="11">
        <f t="shared" si="9"/>
        <v>0</v>
      </c>
      <c r="H82" s="12">
        <f t="shared" si="10"/>
        <v>0</v>
      </c>
      <c r="I82" s="10">
        <v>20</v>
      </c>
      <c r="J82" s="11">
        <f t="shared" si="11"/>
        <v>0</v>
      </c>
    </row>
    <row r="83" spans="1:10" ht="84.6" customHeight="1">
      <c r="A83" s="31" t="s">
        <v>93</v>
      </c>
      <c r="B83" s="6" t="s">
        <v>12</v>
      </c>
      <c r="C83" s="13" t="s">
        <v>84</v>
      </c>
      <c r="D83" s="13" t="s">
        <v>85</v>
      </c>
      <c r="E83" s="13" t="s">
        <v>84</v>
      </c>
      <c r="F83" s="6" t="s">
        <v>15</v>
      </c>
      <c r="G83" s="6" t="s">
        <v>16</v>
      </c>
      <c r="H83" s="13" t="s">
        <v>85</v>
      </c>
      <c r="I83" s="6" t="s">
        <v>15</v>
      </c>
      <c r="J83" s="6" t="s">
        <v>16</v>
      </c>
    </row>
    <row r="84" spans="1:10">
      <c r="A84" s="29" t="s">
        <v>86</v>
      </c>
      <c r="B84" s="28" t="s">
        <v>87</v>
      </c>
      <c r="C84" s="2"/>
      <c r="D84" s="2"/>
      <c r="E84" s="9">
        <f t="shared" si="8"/>
        <v>0</v>
      </c>
      <c r="F84" s="10">
        <v>100</v>
      </c>
      <c r="G84" s="11">
        <f t="shared" si="9"/>
        <v>0</v>
      </c>
      <c r="H84" s="12">
        <f t="shared" si="10"/>
        <v>0</v>
      </c>
      <c r="I84" s="10">
        <v>200</v>
      </c>
      <c r="J84" s="11">
        <f t="shared" si="11"/>
        <v>0</v>
      </c>
    </row>
    <row r="85" spans="1:10">
      <c r="A85" s="29" t="s">
        <v>88</v>
      </c>
      <c r="B85" s="28" t="s">
        <v>87</v>
      </c>
      <c r="C85" s="2"/>
      <c r="D85" s="2"/>
      <c r="E85" s="9">
        <f t="shared" si="8"/>
        <v>0</v>
      </c>
      <c r="F85" s="10">
        <v>20</v>
      </c>
      <c r="G85" s="11">
        <f t="shared" si="9"/>
        <v>0</v>
      </c>
      <c r="H85" s="12">
        <f t="shared" si="10"/>
        <v>0</v>
      </c>
      <c r="I85" s="10">
        <v>50</v>
      </c>
      <c r="J85" s="11">
        <f t="shared" si="11"/>
        <v>0</v>
      </c>
    </row>
    <row r="86" spans="1:10">
      <c r="A86" s="29" t="s">
        <v>89</v>
      </c>
      <c r="B86" s="28" t="s">
        <v>87</v>
      </c>
      <c r="C86" s="2"/>
      <c r="D86" s="2"/>
      <c r="E86" s="9">
        <f t="shared" si="8"/>
        <v>0</v>
      </c>
      <c r="F86" s="10">
        <v>5</v>
      </c>
      <c r="G86" s="11">
        <f t="shared" si="9"/>
        <v>0</v>
      </c>
      <c r="H86" s="12">
        <f t="shared" si="10"/>
        <v>0</v>
      </c>
      <c r="I86" s="10">
        <v>20</v>
      </c>
      <c r="J86" s="11">
        <f t="shared" si="11"/>
        <v>0</v>
      </c>
    </row>
    <row r="87" spans="1:10" ht="93.6">
      <c r="A87" s="14" t="s">
        <v>94</v>
      </c>
      <c r="B87" s="6" t="s">
        <v>12</v>
      </c>
      <c r="C87" s="13" t="s">
        <v>95</v>
      </c>
      <c r="D87" s="13" t="s">
        <v>96</v>
      </c>
      <c r="E87" s="13" t="s">
        <v>95</v>
      </c>
      <c r="F87" s="6" t="s">
        <v>15</v>
      </c>
      <c r="G87" s="6" t="s">
        <v>16</v>
      </c>
      <c r="H87" s="13" t="s">
        <v>96</v>
      </c>
      <c r="I87" s="6" t="s">
        <v>15</v>
      </c>
      <c r="J87" s="6" t="s">
        <v>16</v>
      </c>
    </row>
    <row r="88" spans="1:10">
      <c r="A88" s="32" t="s">
        <v>97</v>
      </c>
      <c r="B88" s="28" t="s">
        <v>18</v>
      </c>
      <c r="C88" s="33"/>
      <c r="D88" s="33"/>
      <c r="E88" s="9">
        <f t="shared" ref="E88:E101" si="14">+C88</f>
        <v>0</v>
      </c>
      <c r="F88" s="34">
        <v>250000</v>
      </c>
      <c r="G88" s="11">
        <f t="shared" ref="G88:G101" si="15">+F88*E88</f>
        <v>0</v>
      </c>
      <c r="H88" s="12">
        <f t="shared" ref="H88:H101" si="16">+D88</f>
        <v>0</v>
      </c>
      <c r="I88" s="34">
        <f t="shared" ref="I88:I92" si="17">+F88*1.9</f>
        <v>475000</v>
      </c>
      <c r="J88" s="11">
        <f t="shared" ref="J88:J101" si="18">+I88*H88</f>
        <v>0</v>
      </c>
    </row>
    <row r="89" spans="1:10">
      <c r="A89" s="32" t="s">
        <v>98</v>
      </c>
      <c r="B89" s="28" t="s">
        <v>18</v>
      </c>
      <c r="C89" s="33"/>
      <c r="D89" s="33"/>
      <c r="E89" s="9">
        <f t="shared" si="14"/>
        <v>0</v>
      </c>
      <c r="F89" s="34">
        <v>20000</v>
      </c>
      <c r="G89" s="11">
        <f t="shared" si="15"/>
        <v>0</v>
      </c>
      <c r="H89" s="12">
        <f t="shared" si="16"/>
        <v>0</v>
      </c>
      <c r="I89" s="34">
        <f t="shared" si="17"/>
        <v>38000</v>
      </c>
      <c r="J89" s="11">
        <f t="shared" si="18"/>
        <v>0</v>
      </c>
    </row>
    <row r="90" spans="1:10">
      <c r="A90" s="32" t="s">
        <v>99</v>
      </c>
      <c r="B90" s="28" t="s">
        <v>18</v>
      </c>
      <c r="C90" s="33"/>
      <c r="D90" s="33"/>
      <c r="E90" s="9">
        <f t="shared" si="14"/>
        <v>0</v>
      </c>
      <c r="F90" s="34">
        <v>100000</v>
      </c>
      <c r="G90" s="11">
        <f t="shared" si="15"/>
        <v>0</v>
      </c>
      <c r="H90" s="12">
        <f t="shared" si="16"/>
        <v>0</v>
      </c>
      <c r="I90" s="34">
        <f t="shared" si="17"/>
        <v>190000</v>
      </c>
      <c r="J90" s="11">
        <f t="shared" si="18"/>
        <v>0</v>
      </c>
    </row>
    <row r="91" spans="1:10">
      <c r="A91" s="32" t="s">
        <v>100</v>
      </c>
      <c r="B91" s="28" t="s">
        <v>18</v>
      </c>
      <c r="C91" s="33"/>
      <c r="D91" s="33"/>
      <c r="E91" s="9">
        <f t="shared" si="14"/>
        <v>0</v>
      </c>
      <c r="F91" s="34">
        <v>84000</v>
      </c>
      <c r="G91" s="11">
        <f t="shared" si="15"/>
        <v>0</v>
      </c>
      <c r="H91" s="12">
        <f t="shared" si="16"/>
        <v>0</v>
      </c>
      <c r="I91" s="34">
        <f t="shared" si="17"/>
        <v>159600</v>
      </c>
      <c r="J91" s="11">
        <f t="shared" si="18"/>
        <v>0</v>
      </c>
    </row>
    <row r="92" spans="1:10">
      <c r="A92" s="32" t="s">
        <v>101</v>
      </c>
      <c r="B92" s="28" t="s">
        <v>18</v>
      </c>
      <c r="C92" s="33"/>
      <c r="D92" s="33"/>
      <c r="E92" s="9">
        <f t="shared" si="14"/>
        <v>0</v>
      </c>
      <c r="F92" s="34">
        <v>250000</v>
      </c>
      <c r="G92" s="11">
        <f t="shared" si="15"/>
        <v>0</v>
      </c>
      <c r="H92" s="12">
        <f t="shared" si="16"/>
        <v>0</v>
      </c>
      <c r="I92" s="34">
        <f t="shared" si="17"/>
        <v>475000</v>
      </c>
      <c r="J92" s="11">
        <f t="shared" si="18"/>
        <v>0</v>
      </c>
    </row>
    <row r="93" spans="1:10">
      <c r="A93" s="32" t="s">
        <v>102</v>
      </c>
      <c r="B93" s="28" t="s">
        <v>18</v>
      </c>
      <c r="C93" s="33"/>
      <c r="D93" s="33"/>
      <c r="E93" s="9">
        <f t="shared" si="14"/>
        <v>0</v>
      </c>
      <c r="F93" s="34">
        <v>540000</v>
      </c>
      <c r="G93" s="11">
        <f t="shared" si="15"/>
        <v>0</v>
      </c>
      <c r="H93" s="12">
        <f t="shared" si="16"/>
        <v>0</v>
      </c>
      <c r="I93" s="34">
        <f t="shared" ref="I93:I101" si="19">+F93*2.4</f>
        <v>1296000</v>
      </c>
      <c r="J93" s="11">
        <f t="shared" si="18"/>
        <v>0</v>
      </c>
    </row>
    <row r="94" spans="1:10">
      <c r="A94" s="32" t="s">
        <v>103</v>
      </c>
      <c r="B94" s="28" t="s">
        <v>18</v>
      </c>
      <c r="C94" s="33"/>
      <c r="D94" s="33"/>
      <c r="E94" s="9">
        <f t="shared" si="14"/>
        <v>0</v>
      </c>
      <c r="F94" s="34">
        <v>50000</v>
      </c>
      <c r="G94" s="11">
        <f t="shared" si="15"/>
        <v>0</v>
      </c>
      <c r="H94" s="12">
        <f t="shared" si="16"/>
        <v>0</v>
      </c>
      <c r="I94" s="34">
        <f t="shared" si="19"/>
        <v>120000</v>
      </c>
      <c r="J94" s="11">
        <f t="shared" si="18"/>
        <v>0</v>
      </c>
    </row>
    <row r="95" spans="1:10">
      <c r="A95" s="32" t="s">
        <v>104</v>
      </c>
      <c r="B95" s="28" t="s">
        <v>18</v>
      </c>
      <c r="C95" s="33"/>
      <c r="D95" s="33"/>
      <c r="E95" s="9">
        <f t="shared" si="14"/>
        <v>0</v>
      </c>
      <c r="F95" s="34">
        <v>87000</v>
      </c>
      <c r="G95" s="11">
        <f t="shared" si="15"/>
        <v>0</v>
      </c>
      <c r="H95" s="12">
        <f t="shared" si="16"/>
        <v>0</v>
      </c>
      <c r="I95" s="34">
        <f t="shared" si="19"/>
        <v>208800</v>
      </c>
      <c r="J95" s="11">
        <f t="shared" si="18"/>
        <v>0</v>
      </c>
    </row>
    <row r="96" spans="1:10">
      <c r="A96" s="32" t="s">
        <v>105</v>
      </c>
      <c r="B96" s="28" t="s">
        <v>18</v>
      </c>
      <c r="C96" s="33"/>
      <c r="D96" s="33"/>
      <c r="E96" s="9">
        <f t="shared" si="14"/>
        <v>0</v>
      </c>
      <c r="F96" s="34">
        <v>580000</v>
      </c>
      <c r="G96" s="11">
        <f t="shared" si="15"/>
        <v>0</v>
      </c>
      <c r="H96" s="12">
        <f t="shared" si="16"/>
        <v>0</v>
      </c>
      <c r="I96" s="34">
        <f t="shared" si="19"/>
        <v>1392000</v>
      </c>
      <c r="J96" s="11">
        <f t="shared" si="18"/>
        <v>0</v>
      </c>
    </row>
    <row r="97" spans="1:10">
      <c r="A97" s="32" t="s">
        <v>106</v>
      </c>
      <c r="B97" s="28" t="s">
        <v>18</v>
      </c>
      <c r="C97" s="33"/>
      <c r="D97" s="33"/>
      <c r="E97" s="9">
        <f t="shared" si="14"/>
        <v>0</v>
      </c>
      <c r="F97" s="34">
        <v>20000</v>
      </c>
      <c r="G97" s="11">
        <f t="shared" si="15"/>
        <v>0</v>
      </c>
      <c r="H97" s="12">
        <f t="shared" si="16"/>
        <v>0</v>
      </c>
      <c r="I97" s="34">
        <f t="shared" si="19"/>
        <v>48000</v>
      </c>
      <c r="J97" s="11">
        <f t="shared" si="18"/>
        <v>0</v>
      </c>
    </row>
    <row r="98" spans="1:10">
      <c r="A98" s="32" t="s">
        <v>107</v>
      </c>
      <c r="B98" s="28" t="s">
        <v>18</v>
      </c>
      <c r="C98" s="33"/>
      <c r="D98" s="33"/>
      <c r="E98" s="9">
        <f t="shared" si="14"/>
        <v>0</v>
      </c>
      <c r="F98" s="34">
        <v>80000</v>
      </c>
      <c r="G98" s="11">
        <f t="shared" si="15"/>
        <v>0</v>
      </c>
      <c r="H98" s="12">
        <f t="shared" si="16"/>
        <v>0</v>
      </c>
      <c r="I98" s="34">
        <f t="shared" si="19"/>
        <v>192000</v>
      </c>
      <c r="J98" s="11">
        <f t="shared" si="18"/>
        <v>0</v>
      </c>
    </row>
    <row r="99" spans="1:10">
      <c r="A99" s="32" t="s">
        <v>108</v>
      </c>
      <c r="B99" s="28" t="s">
        <v>18</v>
      </c>
      <c r="C99" s="33"/>
      <c r="D99" s="33"/>
      <c r="E99" s="9">
        <f t="shared" si="14"/>
        <v>0</v>
      </c>
      <c r="F99" s="34">
        <v>270000</v>
      </c>
      <c r="G99" s="11">
        <f t="shared" si="15"/>
        <v>0</v>
      </c>
      <c r="H99" s="12">
        <f t="shared" si="16"/>
        <v>0</v>
      </c>
      <c r="I99" s="34">
        <f t="shared" si="19"/>
        <v>648000</v>
      </c>
      <c r="J99" s="11">
        <f t="shared" si="18"/>
        <v>0</v>
      </c>
    </row>
    <row r="100" spans="1:10">
      <c r="A100" s="32" t="s">
        <v>109</v>
      </c>
      <c r="B100" s="28" t="s">
        <v>18</v>
      </c>
      <c r="C100" s="33"/>
      <c r="D100" s="33"/>
      <c r="E100" s="9">
        <f t="shared" si="14"/>
        <v>0</v>
      </c>
      <c r="F100" s="34">
        <v>100000</v>
      </c>
      <c r="G100" s="11">
        <f t="shared" si="15"/>
        <v>0</v>
      </c>
      <c r="H100" s="12">
        <f t="shared" si="16"/>
        <v>0</v>
      </c>
      <c r="I100" s="34">
        <f t="shared" si="19"/>
        <v>240000</v>
      </c>
      <c r="J100" s="11">
        <f t="shared" si="18"/>
        <v>0</v>
      </c>
    </row>
    <row r="101" spans="1:10">
      <c r="A101" s="32" t="s">
        <v>110</v>
      </c>
      <c r="B101" s="28" t="s">
        <v>18</v>
      </c>
      <c r="C101" s="33"/>
      <c r="D101" s="33"/>
      <c r="E101" s="9">
        <f t="shared" si="14"/>
        <v>0</v>
      </c>
      <c r="F101" s="34">
        <v>40000</v>
      </c>
      <c r="G101" s="11">
        <f t="shared" si="15"/>
        <v>0</v>
      </c>
      <c r="H101" s="12">
        <f t="shared" si="16"/>
        <v>0</v>
      </c>
      <c r="I101" s="34">
        <f t="shared" si="19"/>
        <v>96000</v>
      </c>
      <c r="J101" s="11">
        <f t="shared" si="18"/>
        <v>0</v>
      </c>
    </row>
    <row r="102" spans="1:10" ht="13.9" customHeight="1"/>
    <row r="104" spans="1:10" ht="45.6" customHeight="1">
      <c r="G104" s="35">
        <f>+SUM(G4:G101)</f>
        <v>0</v>
      </c>
      <c r="J104" s="35">
        <f>SUM(J5:J103)</f>
        <v>0</v>
      </c>
    </row>
    <row r="105" spans="1:10" ht="49" customHeight="1">
      <c r="D105" s="36" t="s">
        <v>111</v>
      </c>
      <c r="E105" s="37">
        <f>+G104+J104</f>
        <v>0</v>
      </c>
    </row>
    <row r="106" spans="1:10" ht="49" customHeight="1">
      <c r="A106" s="38"/>
      <c r="D106" s="36" t="s">
        <v>112</v>
      </c>
      <c r="E106" s="37">
        <f>E105*0.2</f>
        <v>0</v>
      </c>
    </row>
    <row r="107" spans="1:10" ht="49" customHeight="1">
      <c r="D107" s="36" t="s">
        <v>113</v>
      </c>
      <c r="E107" s="37">
        <f>+E106+E105</f>
        <v>0</v>
      </c>
    </row>
  </sheetData>
  <sheetProtection algorithmName="SHA-512" hashValue="o3fqvr9FyfMDXl867k41KHw701GXuZ78EL5PEzYqsFRnb2p6+3y15c6aHhKbBSheV2VuWN+/M1SD0PNmrmNGkw==" saltValue="aEoo6I38xhl2taDW3hcMVg==" spinCount="100000" sheet="1" formatCells="0" formatColumns="0" formatRows="0"/>
  <mergeCells count="5">
    <mergeCell ref="B1:D1"/>
    <mergeCell ref="E1:J1"/>
    <mergeCell ref="A2:D2"/>
    <mergeCell ref="A3:D3"/>
    <mergeCell ref="E3:J3"/>
  </mergeCells>
  <pageMargins left="0.25" right="0.25" top="0.75" bottom="0.75" header="0.3" footer="0.3"/>
  <pageSetup paperSize="8" scale="70" fitToHeight="0" orientation="landscape"/>
  <headerFooter>
    <oddHeader>&amp;L&amp;P/&amp;N&amp;C&amp;F</oddHeader>
    <oddFooter>&amp;C&amp;A</oddFooter>
  </headerFooter>
  <rowBreaks count="2" manualBreakCount="2">
    <brk id="66" max="16383" man="1"/>
    <brk id="86"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b xmlns="edcc3dcf-f2f1-4c40-a718-92930ba5399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3B256F2345FB74CB6D87B37A6C541B5" ma:contentTypeVersion="14" ma:contentTypeDescription="Crée un document." ma:contentTypeScope="" ma:versionID="76e37f27a967f21a91f6f5b152dd5a2e">
  <xsd:schema xmlns:xsd="http://www.w3.org/2001/XMLSchema" xmlns:xs="http://www.w3.org/2001/XMLSchema" xmlns:p="http://schemas.microsoft.com/office/2006/metadata/properties" xmlns:ns2="edcc3dcf-f2f1-4c40-a718-92930ba53993" xmlns:ns3="bf02b0d3-f4a1-4e04-83a1-40d6199e8aa3" targetNamespace="http://schemas.microsoft.com/office/2006/metadata/properties" ma:root="true" ma:fieldsID="7cf59106052914e3d130df88caddd7fc" ns2:_="" ns3:_="">
    <xsd:import namespace="edcc3dcf-f2f1-4c40-a718-92930ba53993"/>
    <xsd:import namespace="bf02b0d3-f4a1-4e04-83a1-40d6199e8aa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n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cc3dcf-f2f1-4c40-a718-92930ba539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nb" ma:index="21" nillable="true" ma:displayName="nb" ma:format="Dropdown" ma:internalName="nb"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bf02b0d3-f4a1-4e04-83a1-40d6199e8aa3"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E0CB32D-0237-492D-98F8-4E76F7658EC2}">
  <ds:schemaRefs>
    <ds:schemaRef ds:uri="http://schemas.microsoft.com/sharepoint/v3/contenttype/forms"/>
  </ds:schemaRefs>
</ds:datastoreItem>
</file>

<file path=customXml/itemProps2.xml><?xml version="1.0" encoding="utf-8"?>
<ds:datastoreItem xmlns:ds="http://schemas.openxmlformats.org/officeDocument/2006/customXml" ds:itemID="{3D8E6422-18BF-4325-AE53-3CFDEC9154CF}">
  <ds:schemaRefs>
    <ds:schemaRef ds:uri="http://schemas.microsoft.com/office/2006/metadata/properties"/>
    <ds:schemaRef ds:uri="http://schemas.microsoft.com/office/infopath/2007/PartnerControls"/>
    <ds:schemaRef ds:uri="edcc3dcf-f2f1-4c40-a718-92930ba53993"/>
  </ds:schemaRefs>
</ds:datastoreItem>
</file>

<file path=customXml/itemProps3.xml><?xml version="1.0" encoding="utf-8"?>
<ds:datastoreItem xmlns:ds="http://schemas.openxmlformats.org/officeDocument/2006/customXml" ds:itemID="{4D50BDAD-5EBB-4AC7-8A56-8F489BAF8A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cc3dcf-f2f1-4c40-a718-92930ba53993"/>
    <ds:schemaRef ds:uri="bf02b0d3-f4a1-4e04-83a1-40d6199e8aa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Informations</vt:lpstr>
      <vt:lpstr>BPU-DQE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Alain MIRALLES Ikigaï Compagnie</dc:creator>
  <cp:keywords/>
  <dc:description/>
  <cp:lastModifiedBy>Alain MIRALLES</cp:lastModifiedBy>
  <cp:revision>1</cp:revision>
  <dcterms:created xsi:type="dcterms:W3CDTF">2019-12-17T19:51:17Z</dcterms:created>
  <dcterms:modified xsi:type="dcterms:W3CDTF">2025-01-22T14:34:44Z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0x010100C3B256F2345FB74CB6D87B37A6C541B5</vt:lpwstr>
  </property>
</Properties>
</file>